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240" yWindow="270" windowWidth="18900" windowHeight="12120"/>
  </bookViews>
  <sheets>
    <sheet name="CostBreakdownSummary" sheetId="10" r:id="rId1"/>
    <sheet name="KeyInfo" sheetId="9" r:id="rId2"/>
    <sheet name="RoofingDetail" sheetId="7" r:id="rId3"/>
    <sheet name="RoofingMatDB" sheetId="3" r:id="rId4"/>
    <sheet name="RoofingLaborDB" sheetId="8" r:id="rId5"/>
  </sheets>
  <externalReferences>
    <externalReference r:id="rId6"/>
    <externalReference r:id="rId7"/>
    <externalReference r:id="rId8"/>
  </externalReferences>
  <definedNames>
    <definedName name="AlumVinylAddLabor" localSheetId="0" hidden="1">[1]Siding!$L$18</definedName>
    <definedName name="AlumVinylAddLabor" hidden="1">[2]Siding!$L$18</definedName>
    <definedName name="BrickAddLabor" localSheetId="0" hidden="1">[1]Siding!$L$40</definedName>
    <definedName name="BrickAddLabor" hidden="1">[2]Siding!$L$40</definedName>
    <definedName name="CabinetAddLabor" localSheetId="0" hidden="1">[1]Cabinets!$L$12</definedName>
    <definedName name="CabinetAddLabor" hidden="1">[2]Cabinets!$L$12</definedName>
    <definedName name="CabinetManHrs" localSheetId="0" hidden="1">[1]Cabinets!$L$11</definedName>
    <definedName name="CabinetManHrs" hidden="1">[2]Cabinets!$L$11</definedName>
    <definedName name="CalciumPercent" localSheetId="0" hidden="1">[1]Footings!$K$5</definedName>
    <definedName name="CalciumPercent" hidden="1">[2]Footings!$K$5</definedName>
    <definedName name="CalciumPercentFount" localSheetId="0" hidden="1">[1]Foundation!$H$48</definedName>
    <definedName name="CalciumPercentFount" hidden="1">[2]Foundation!$H$48</definedName>
    <definedName name="CalciumPercents" localSheetId="0" hidden="1">[1]Footings!$K$1:$K$4</definedName>
    <definedName name="CalciumPercents" hidden="1">[2]Footings!$K$1:$K$4</definedName>
    <definedName name="CMUAddLabor" localSheetId="0" hidden="1">[1]CMUFoundation!$L$33</definedName>
    <definedName name="CMUAddLabor" hidden="1">[2]CMUFoundation!$L$33</definedName>
    <definedName name="CMUFoundWindow" localSheetId="0" hidden="1">[1]CMUFoundation!$L$10</definedName>
    <definedName name="CMUFoundWindow" hidden="1">[2]CMUFoundation!$L$10</definedName>
    <definedName name="CMUManHrs" localSheetId="0" hidden="1">[1]CMUFoundation!$L$36</definedName>
    <definedName name="CMUManHrs" hidden="1">[2]CMUFoundation!$L$36</definedName>
    <definedName name="CountertopAddLabor" localSheetId="0" hidden="1">[1]Countertops!$L$12</definedName>
    <definedName name="CountertopAddLabor" hidden="1">[2]Countertops!$L$12</definedName>
    <definedName name="CountertopManHrs" localSheetId="0" hidden="1">[1]Countertops!$L$11</definedName>
    <definedName name="CountertopManHrs" hidden="1">[2]Countertops!$L$11</definedName>
    <definedName name="Custom10AddLabor" localSheetId="0" hidden="1">[1]ZCustom10!$L$8</definedName>
    <definedName name="Custom10AddLabor" hidden="1">[2]ZCustom10!$L$8</definedName>
    <definedName name="Custom10ManHrs" localSheetId="0" hidden="1">[1]ZCustom10!$L$9</definedName>
    <definedName name="Custom10ManHrs" hidden="1">[2]ZCustom10!$L$9</definedName>
    <definedName name="Custom10Name" localSheetId="0" hidden="1">[1]ZCustom10!$G$2</definedName>
    <definedName name="Custom10Name" hidden="1">[2]ZCustom10!$G$2</definedName>
    <definedName name="Custom1Name" localSheetId="0" hidden="1">[1]ZCustom1!$G$2</definedName>
    <definedName name="Custom1Name" hidden="1">[2]ZCustom1!$G$2</definedName>
    <definedName name="Custom2AddLabor" localSheetId="0" hidden="1">[1]ZCustom2!$L$8</definedName>
    <definedName name="Custom2AddLabor" hidden="1">[2]ZCustom2!$L$8</definedName>
    <definedName name="Custom2ManHrs" localSheetId="0" hidden="1">[1]ZCustom2!$L$9</definedName>
    <definedName name="Custom2ManHrs" hidden="1">[2]ZCustom2!$L$9</definedName>
    <definedName name="Custom2Name" localSheetId="0" hidden="1">[1]ZCustom2!$G$2</definedName>
    <definedName name="Custom2Name" hidden="1">[2]ZCustom2!$G$2</definedName>
    <definedName name="Custom3AddLabor" localSheetId="0" hidden="1">[1]ZCustom3!$L$8</definedName>
    <definedName name="Custom3AddLabor" hidden="1">[2]ZCustom3!$L$8</definedName>
    <definedName name="Custom3ManHrs" localSheetId="0" hidden="1">[1]ZCustom3!$L$9</definedName>
    <definedName name="Custom3ManHrs" hidden="1">[2]ZCustom3!$L$9</definedName>
    <definedName name="Custom3Name" localSheetId="0" hidden="1">[1]ZCustom3!$G$2</definedName>
    <definedName name="Custom3Name" hidden="1">[2]ZCustom3!$G$2</definedName>
    <definedName name="Custom4AddLabor" localSheetId="0" hidden="1">[1]ZCustom4!$L$8</definedName>
    <definedName name="Custom4AddLabor" hidden="1">[2]ZCustom4!$L$8</definedName>
    <definedName name="Custom4ManHrs" localSheetId="0" hidden="1">[1]ZCustom4!$L$9</definedName>
    <definedName name="Custom4ManHrs" hidden="1">[2]ZCustom4!$L$9</definedName>
    <definedName name="Custom4Name" localSheetId="0" hidden="1">[1]ZCustom4!$G$2</definedName>
    <definedName name="Custom4Name" hidden="1">[2]ZCustom4!$G$2</definedName>
    <definedName name="Custom5Name" localSheetId="0" hidden="1">[1]ZCustom5!$G$2</definedName>
    <definedName name="Custom5Name" hidden="1">[2]ZCustom5!$G$2</definedName>
    <definedName name="Custom6Name" localSheetId="0" hidden="1">[1]ZCustom6!$G$2</definedName>
    <definedName name="Custom6Name" hidden="1">[2]ZCustom6!$G$2</definedName>
    <definedName name="Custom7AddLabor" localSheetId="0" hidden="1">[1]ZCustom7!$L$8</definedName>
    <definedName name="Custom7AddLabor" hidden="1">[2]ZCustom7!$L$8</definedName>
    <definedName name="Custom7ManHrs" localSheetId="0" hidden="1">[1]ZCustom7!$L$9</definedName>
    <definedName name="Custom7ManHrs" hidden="1">[2]ZCustom7!$L$9</definedName>
    <definedName name="Custom7Name" localSheetId="0" hidden="1">[1]ZCustom7!$G$2</definedName>
    <definedName name="Custom7Name" hidden="1">[2]ZCustom7!$G$2</definedName>
    <definedName name="Custom8AddLabor" localSheetId="0" hidden="1">[1]ZCustom8!$L$8</definedName>
    <definedName name="Custom8AddLabor" hidden="1">[2]ZCustom8!$L$8</definedName>
    <definedName name="Custom8ManHrs" localSheetId="0" hidden="1">[1]ZCustom8!$L$9</definedName>
    <definedName name="Custom8ManHrs" hidden="1">[2]ZCustom8!$L$9</definedName>
    <definedName name="Custom8Name" localSheetId="0" hidden="1">[1]ZCustom8!$G$2</definedName>
    <definedName name="Custom8Name" hidden="1">[2]ZCustom8!$G$2</definedName>
    <definedName name="Custom9AddLabor" localSheetId="0" hidden="1">[1]ZCustom9!$L$8</definedName>
    <definedName name="Custom9AddLabor" hidden="1">[2]ZCustom9!$L$8</definedName>
    <definedName name="Custom9ManHrs" localSheetId="0" hidden="1">[1]ZCustom9!$L$9</definedName>
    <definedName name="Custom9ManHrs" hidden="1">[2]ZCustom9!$L$9</definedName>
    <definedName name="DampAddLabor" localSheetId="0" hidden="1">[1]Damproofing!$I$14</definedName>
    <definedName name="DampAddLabor" hidden="1">[2]Damproofing!$I$14</definedName>
    <definedName name="DampManHrs" localSheetId="0" hidden="1">[1]Damproofing!$L$13</definedName>
    <definedName name="DampManHrs" hidden="1">[2]Damproofing!$L$13</definedName>
    <definedName name="Deck1AddLabor" localSheetId="0" hidden="1">[1]Deck!$L$9</definedName>
    <definedName name="Deck1AddLabor" hidden="1">[2]Deck!$L$9</definedName>
    <definedName name="Deck1ManHrs" localSheetId="0" hidden="1">[1]Deck!$L$10</definedName>
    <definedName name="Deck1ManHrs" hidden="1">[2]Deck!$L$10</definedName>
    <definedName name="DrywallAddLabor" localSheetId="0" hidden="1">[1]Drywall!$M$26</definedName>
    <definedName name="DrywallAddLabor" hidden="1">[2]Drywall!$M$26</definedName>
    <definedName name="DrywallManHrs" localSheetId="0" hidden="1">[1]Drywall!$M$25</definedName>
    <definedName name="DrywallManHrs" hidden="1">[2]Drywall!$M$25</definedName>
    <definedName name="ElectricalManHrs" localSheetId="0" hidden="1">[1]Electrical!$L$15</definedName>
    <definedName name="ElectricalManHrs" hidden="1">[2]Electrical!$L$15</definedName>
    <definedName name="EntryDoorAddLabor" localSheetId="0" hidden="1">[1]EntryDoor!$L$10</definedName>
    <definedName name="EntryDoorAddLabor" hidden="1">[2]EntryDoor!$L$10</definedName>
    <definedName name="EntryDoorManHrs" localSheetId="0" hidden="1">[1]EntryDoor!$L$12</definedName>
    <definedName name="EntryDoorManHrs" hidden="1">[2]EntryDoor!$L$12</definedName>
    <definedName name="FDNIncludeConcrete" localSheetId="0" hidden="1">[1]Foundation!$D$48</definedName>
    <definedName name="FDNIncludeConcrete" hidden="1">[2]Foundation!$D$48</definedName>
    <definedName name="FDNPlaster1AddLabor" localSheetId="0" hidden="1">[1]FDNPlaster!$L$14</definedName>
    <definedName name="FDNPlaster1AddLabor" hidden="1">[2]FDNPlaster!$L$14</definedName>
    <definedName name="FdnPlasterManHrs" localSheetId="0" hidden="1">[1]FDNPlaster!$L$13</definedName>
    <definedName name="FdnPlasterManHrs" hidden="1">[2]FDNPlaster!$L$13</definedName>
    <definedName name="FinishCarDoorAddLabor" localSheetId="0" hidden="1">[1]FinishCarpentry!$O$21</definedName>
    <definedName name="FinishCarDoorAddLabor" hidden="1">[2]FinishCarpentry!$O$21</definedName>
    <definedName name="FinishCarDoorManHrs" localSheetId="0" hidden="1">[1]FinishCarpentry!$O$20</definedName>
    <definedName name="FinishCarDoorManHrs" hidden="1">[2]FinishCarpentry!$O$20</definedName>
    <definedName name="FinishCarFastenerAddLabor" localSheetId="0" hidden="1">[1]FinishCarpentry!$O$61</definedName>
    <definedName name="FinishCarFastenerAddLabor" hidden="1">[2]FinishCarpentry!$O$61</definedName>
    <definedName name="FinishCarHandrailAddLabor" localSheetId="0" hidden="1">[1]FinishCarpentry!$O$71</definedName>
    <definedName name="FinishCarHandrailAddLabor" hidden="1">[2]FinishCarpentry!$O$71</definedName>
    <definedName name="FinishCarMoldingAddLabor" localSheetId="0" hidden="1">[1]FinishCarpentry!$O$31</definedName>
    <definedName name="FinishCarMoldingAddLabor" hidden="1">[2]FinishCarpentry!$O$31</definedName>
    <definedName name="FinishCarMoldingManHrs" localSheetId="0" hidden="1">[1]FinishCarpentry!$O$30</definedName>
    <definedName name="FinishCarMoldingManHrs" hidden="1">[2]FinishCarpentry!$O$30</definedName>
    <definedName name="FinishCarShelvingAddLabor" localSheetId="0" hidden="1">[1]FinishCarpentry!$O$41</definedName>
    <definedName name="FinishCarShelvingAddLabor" hidden="1">[2]FinishCarpentry!$O$41</definedName>
    <definedName name="FinishCarShelvingManHrs" localSheetId="0" hidden="1">[1]FinishCarpentry!$O$40</definedName>
    <definedName name="FinishCarShelvingManHrs" hidden="1">[2]FinishCarpentry!$O$40</definedName>
    <definedName name="FinishCarStairAddLabor" localSheetId="0" hidden="1">[1]FinishCarpentry!$O$51</definedName>
    <definedName name="FinishCarStairAddLabor" hidden="1">[2]FinishCarpentry!$O$51</definedName>
    <definedName name="FloorCoveringAddLabor" localSheetId="0" hidden="1">[1]FloorCoverings!$N$12</definedName>
    <definedName name="FloorCoveringAddLabor" hidden="1">[2]FloorCoverings!$N$12</definedName>
    <definedName name="FloorCoveringManHrs" localSheetId="0" hidden="1">[1]FloorCoverings!$N$11</definedName>
    <definedName name="FloorCoveringManHrs" hidden="1">[2]FloorCoverings!$N$11</definedName>
    <definedName name="GutterAddLabor" localSheetId="0" hidden="1">[1]Gutter!$L$11</definedName>
    <definedName name="GutterAddLabor" hidden="1">[2]Gutter!$L$11</definedName>
    <definedName name="GutterManHrs" localSheetId="0" hidden="1">[1]Gutter!$L$10</definedName>
    <definedName name="GutterManHrs" hidden="1">[2]Gutter!$L$10</definedName>
    <definedName name="HdwMirrorAddLabor" localSheetId="0" hidden="1">[1]HardwareMirror!$L$11</definedName>
    <definedName name="HdwMirrorAddLabor" hidden="1">[2]HardwareMirror!$L$11</definedName>
    <definedName name="HdwMirrorManHrs" localSheetId="0" hidden="1">[1]HardwareMirror!$L$10</definedName>
    <definedName name="HdwMirrorManHrs" hidden="1">[2]HardwareMirror!$L$10</definedName>
    <definedName name="HideCustom1" localSheetId="0" hidden="1">[1]CustomerSummary!$E$21:$E$24,[1]CustomerSummary!$E$78:$E$93</definedName>
    <definedName name="HideCustom1" hidden="1">[2]CustomerSummary!$E$21:$E$24,[2]CustomerSummary!$E$78:$E$93</definedName>
    <definedName name="HideCustom2" localSheetId="0" hidden="1">[1]ExecutiveSummary!$D$21:$D$24,[1]ExecutiveSummary!$D$78:$D$93</definedName>
    <definedName name="HideCustom2" hidden="1">[2]ExecutiveSummary!$D$21:$D$24,[2]ExecutiveSummary!$D$78:$D$93</definedName>
    <definedName name="HideCustom4" localSheetId="0" hidden="1">[1]CostBreakdownSummary!$E$21:$E$24,[1]CostBreakdownSummary!$E$78:$E$93</definedName>
    <definedName name="HideCustom4" hidden="1">[2]CostBreakdownSummary!$E$21:$E$24,[2]CostBreakdownSummary!$E$78:$E$93</definedName>
    <definedName name="IncludeChanges" localSheetId="0" hidden="1">[1]CostBreakdownSummary!$T$9</definedName>
    <definedName name="IncludeChanges" hidden="1">[2]CostBreakdownSummary!$T$9</definedName>
    <definedName name="LandscapingAddLabor" localSheetId="0" hidden="1">[1]Landscaping!$L$11</definedName>
    <definedName name="LandscapingAddLabor" hidden="1">[2]Landscaping!$L$11</definedName>
    <definedName name="LandscapingManHrs" localSheetId="0" hidden="1">[1]Landscaping!$L$10</definedName>
    <definedName name="LandscapingManHrs" hidden="1">[2]Landscaping!$L$10</definedName>
    <definedName name="MiscSteelAddLabor" localSheetId="0" hidden="1">[1]MiscSteel!$I$10</definedName>
    <definedName name="MiscSteelAddLabor" hidden="1">[2]MiscSteel!$I$10</definedName>
    <definedName name="MiscSteelManHrs" localSheetId="0" hidden="1">[1]MiscSteel!$L$12</definedName>
    <definedName name="MiscSteelManHrs" hidden="1">[2]MiscSteel!$L$12</definedName>
    <definedName name="OtherAddLabor" localSheetId="0" hidden="1">[1]Siding!$L$73</definedName>
    <definedName name="OtherAddLabor" hidden="1">[2]Siding!$L$73</definedName>
    <definedName name="PermitCalcVal" localSheetId="0" hidden="1">[1]Permit!$F$33</definedName>
    <definedName name="PermitCalcVal" hidden="1">[2]Permit!$F$33</definedName>
    <definedName name="PermitCityChoose" localSheetId="0" hidden="1">[1]Permit!$C$22</definedName>
    <definedName name="PermitCityChoose" hidden="1">[2]Permit!$C$22</definedName>
    <definedName name="PermitFee" localSheetId="0" hidden="1">[1]Permit!$F$50</definedName>
    <definedName name="PermitFee" hidden="1">[2]Permit!$F$50</definedName>
    <definedName name="PermitOther" localSheetId="0" hidden="1">[1]Permit!$F$54</definedName>
    <definedName name="PermitOther" hidden="1">[2]Permit!$F$54</definedName>
    <definedName name="PermitPlanCheck" localSheetId="0" hidden="1">[1]Permit!$F$52</definedName>
    <definedName name="PermitPlanCheck" hidden="1">[2]Permit!$F$52</definedName>
    <definedName name="PermitState" localSheetId="0" hidden="1">[1]Permit!$F$53</definedName>
    <definedName name="PermitState" hidden="1">[2]Permit!$F$53</definedName>
    <definedName name="PermitTotalValuation" localSheetId="0" hidden="1">[1]Permit!$F$36</definedName>
    <definedName name="PermitTotalValuation" hidden="1">[2]Permit!$F$36</definedName>
    <definedName name="PlumbingAddLabor" localSheetId="0" hidden="1">[1]Plumbing!$K$11</definedName>
    <definedName name="PlumbingAddLabor" hidden="1">[2]Plumbing!$K$11</definedName>
    <definedName name="RailingAddLabor" localSheetId="0" hidden="1">[1]ExtRailing!$L$10</definedName>
    <definedName name="RailingAddLabor" hidden="1">[2]ExtRailing!$L$10</definedName>
    <definedName name="RailingManHrs" localSheetId="0" hidden="1">[1]ExtRailing!$L$9</definedName>
    <definedName name="RailingManHrs" hidden="1">[2]ExtRailing!$L$9</definedName>
    <definedName name="ResetDamp" localSheetId="0" hidden="1">[1]Damproofing!$D$10:$D$12,[1]Damproofing!$F$6</definedName>
    <definedName name="ResetDamp" hidden="1">[2]Damproofing!$D$10:$D$12,[2]Damproofing!$F$6</definedName>
    <definedName name="ResetFdnPlaster" localSheetId="0" hidden="1">[1]FDNPlaster!$F$6,[1]FDNPlaster!$D$11</definedName>
    <definedName name="ResetFdnPlaster" hidden="1">[2]FDNPlaster!$F$6,[2]FDNPlaster!$D$11</definedName>
    <definedName name="ResetFinishCar" localSheetId="0" hidden="1">[1]FinishCarpentry!$H$6,[1]FinishCarpentry!$H$10:$H$16</definedName>
    <definedName name="ResetFinishCar" hidden="1">[2]FinishCarpentry!$H$6,[2]FinishCarpentry!$H$10:$H$16</definedName>
    <definedName name="ResetHdwMirror" localSheetId="0" hidden="1">[1]HardwareMirror!$F$6,[1]HardwareMirror!$D$5</definedName>
    <definedName name="ResetHdwMirror" hidden="1">[2]HardwareMirror!$F$6,[2]HardwareMirror!$D$5</definedName>
    <definedName name="resetLoan" localSheetId="0" hidden="1">[1]ConstructionLoan!$F$6,[1]ConstructionLoan!$D$10</definedName>
    <definedName name="resetLoan" hidden="1">[2]ConstructionLoan!$F$6,[2]ConstructionLoan!$D$10</definedName>
    <definedName name="ResetPermit" localSheetId="0" hidden="1">[1]Permit!$F$34,[1]Permit!$E$6</definedName>
    <definedName name="ResetPermit" hidden="1">[2]Permit!$F$34,[2]Permit!$E$6</definedName>
    <definedName name="resetSeptic" localSheetId="0" hidden="1">[1]SepticSystem!$F$6,[1]SepticSystem!$D$12</definedName>
    <definedName name="resetSeptic" hidden="1">[2]SepticSystem!$F$6,[2]SepticSystem!$D$12</definedName>
    <definedName name="ResetSummary" localSheetId="0" hidden="1">[1]CostBreakdownSummary!$K$12:$M$24,[1]CostBreakdownSummary!$K$29:$M$93,[1]CostBreakdownSummary!$K$109:$M$110</definedName>
    <definedName name="ResetSummary" hidden="1">[2]CostBreakdownSummary!$K$12:$M$24,[2]CostBreakdownSummary!$K$29:$M$93,[2]CostBreakdownSummary!$K$109:$M$110</definedName>
    <definedName name="resetUtilLat" localSheetId="0" hidden="1">[1]UtilityLaterals!$F$6,[1]UtilityLaterals!$D$9</definedName>
    <definedName name="resetUtilLat" hidden="1">[2]UtilityLaterals!$F$6,[2]UtilityLaterals!$D$9</definedName>
    <definedName name="Roof9" hidden="1">[3]Roofing!$C$44:$I$57</definedName>
    <definedName name="RoofingAddLabor" localSheetId="0" hidden="1">[1]Roofing!$M$42</definedName>
    <definedName name="RoofingAddLabor" hidden="1">[3]Roofing!$M$42</definedName>
    <definedName name="RoofingManHrs" localSheetId="0" hidden="1">[1]Roofing!$N$42</definedName>
    <definedName name="RoofingManHrs" hidden="1">[3]Roofing!$N$42</definedName>
    <definedName name="ShelvingTotalLF" localSheetId="0" hidden="1">[1]FinishCarpentry!$L$44</definedName>
    <definedName name="ShelvingTotalLF" hidden="1">[2]FinishCarpentry!$L$44</definedName>
    <definedName name="SoffitFasciaAddLabor" localSheetId="0" hidden="1">[1]SoffitFascia!$L$11</definedName>
    <definedName name="SoffitFasciaAddLabor" hidden="1">[2]SoffitFascia!$L$11</definedName>
    <definedName name="SoffitFasciaManHrs" localSheetId="0" hidden="1">[1]SoffitFascia!$L$10</definedName>
    <definedName name="SoffitFasciaManHrs" hidden="1">[2]SoffitFascia!$L$10</definedName>
    <definedName name="StoneAddLabor" localSheetId="0" hidden="1">[1]Siding!$L$62</definedName>
    <definedName name="StoneAddLabor" hidden="1">[2]Siding!$L$62</definedName>
    <definedName name="StuccoAddLabor" localSheetId="0" hidden="1">[1]Siding!$L$51</definedName>
    <definedName name="StuccoAddLabor" hidden="1">[2]Siding!$L$51</definedName>
    <definedName name="SummaryTotalDraws" localSheetId="0" hidden="1">[1]CostBreakdownSummary!$O$11,[1]CostBreakdownSummary!$O$26,[1]CostBreakdownSummary!$O$28,[1]CostBreakdownSummary!$O$105,[1]CostBreakdownSummary!$O$107</definedName>
    <definedName name="SummaryTotalDraws" hidden="1">[2]CostBreakdownSummary!$O$11,[2]CostBreakdownSummary!$O$26,[2]CostBreakdownSummary!$O$28,[2]CostBreakdownSummary!$O$105,[2]CostBreakdownSummary!$O$107</definedName>
    <definedName name="SummaryTotalPercent" localSheetId="0" hidden="1">[1]CostBreakdownSummary!$G$11,[1]CostBreakdownSummary!$G$28</definedName>
    <definedName name="SummaryTotalPercent" hidden="1">[2]CostBreakdownSummary!$G$11,[2]CostBreakdownSummary!$G$28</definedName>
    <definedName name="TD" localSheetId="0" hidden="1">[1]CustomerSummary!$N$11,[1]CustomerSummary!$N$26,[1]CustomerSummary!$N$28,[1]CustomerSummary!$N$105,[1]CustomerSummary!$N$107,[1]CustomerSummary!$N$111</definedName>
    <definedName name="TD" hidden="1">[2]CustomerSummary!$N$11,[2]CustomerSummary!$N$26,[2]CustomerSummary!$N$28,[2]CustomerSummary!$N$105,[2]CustomerSummary!$N$107,[2]CustomerSummary!$N$111</definedName>
    <definedName name="TileMarbleAddLabor" localSheetId="0" hidden="1">[1]TileMarble!$K$11</definedName>
    <definedName name="TileMarbleAddLabor" hidden="1">[2]TileMarble!$K$11</definedName>
    <definedName name="TileMarbleManHrs" localSheetId="0" hidden="1">[1]TileMarble!$L$10</definedName>
    <definedName name="TileMarbleManHrs" hidden="1">[2]TileMarble!$L$10</definedName>
    <definedName name="UtilLatAddLabor" localSheetId="0" hidden="1">[1]UtilityLaterals!$I$13</definedName>
    <definedName name="UtilLatAddLabor" hidden="1">[2]UtilityLaterals!$I$13</definedName>
    <definedName name="UtilLatManHrs" localSheetId="0" hidden="1">[1]UtilityLaterals!$L$13</definedName>
    <definedName name="UtilLatManHrs" hidden="1">[2]UtilityLaterals!$L$13</definedName>
    <definedName name="WindowAddLabor" localSheetId="0" hidden="1">[1]Windows!$N$11</definedName>
    <definedName name="WindowAddLabor" hidden="1">[2]Windows!$N$11</definedName>
    <definedName name="WindowManHrs" localSheetId="0" hidden="1">[1]Windows!$N$13</definedName>
    <definedName name="WindowManHrs" hidden="1">[2]Windows!$N$13</definedName>
    <definedName name="WindowWellAddLabor" localSheetId="0" hidden="1">[1]WindowWell!$N$7</definedName>
    <definedName name="WindowWellAddLabor" hidden="1">[2]WindowWell!$N$7</definedName>
    <definedName name="WindowWellManHrs" localSheetId="0" hidden="1">[1]WindowWell!$N$8</definedName>
    <definedName name="WindowWellManHrs" hidden="1">[2]WindowWell!$N$8</definedName>
    <definedName name="WoodAddLabor" localSheetId="0" hidden="1">[1]Siding!$L$29</definedName>
    <definedName name="WoodAddLabor" hidden="1">[2]Siding!$L$29</definedName>
  </definedNames>
  <calcPr calcId="125725" iterate="1"/>
</workbook>
</file>

<file path=xl/calcChain.xml><?xml version="1.0" encoding="utf-8"?>
<calcChain xmlns="http://schemas.openxmlformats.org/spreadsheetml/2006/main">
  <c r="J2" i="10"/>
  <c r="J72"/>
  <c r="I72"/>
  <c r="H72"/>
  <c r="G72"/>
  <c r="I19"/>
  <c r="H19"/>
  <c r="G19"/>
  <c r="J17"/>
  <c r="K17"/>
  <c r="J16"/>
  <c r="K16"/>
  <c r="J15"/>
  <c r="K15"/>
  <c r="J14"/>
  <c r="K14"/>
  <c r="J13"/>
  <c r="K13"/>
  <c r="J12"/>
  <c r="K12"/>
  <c r="J11"/>
  <c r="K11" s="1"/>
  <c r="J10"/>
  <c r="K10" s="1"/>
  <c r="J9"/>
  <c r="K9"/>
  <c r="J19" l="1"/>
  <c r="H74"/>
  <c r="G74"/>
  <c r="I74"/>
  <c r="J74"/>
  <c r="K19"/>
  <c r="K74" s="1"/>
  <c r="F19"/>
  <c r="D31" i="7" l="1"/>
  <c r="F72" i="10" l="1"/>
  <c r="F74" s="1"/>
  <c r="F78" s="1"/>
</calcChain>
</file>

<file path=xl/sharedStrings.xml><?xml version="1.0" encoding="utf-8"?>
<sst xmlns="http://schemas.openxmlformats.org/spreadsheetml/2006/main" count="309" uniqueCount="252">
  <si>
    <t>Hip Factor</t>
  </si>
  <si>
    <t>Description</t>
  </si>
  <si>
    <t>QTY</t>
  </si>
  <si>
    <t>Unit</t>
  </si>
  <si>
    <t>$/Unit</t>
  </si>
  <si>
    <t>Sub-Total $</t>
  </si>
  <si>
    <t>Asphalt Shingles - 30 yr. 3 Tab</t>
  </si>
  <si>
    <t>Roofing</t>
  </si>
  <si>
    <t>Supplier 1</t>
  </si>
  <si>
    <t>Deliver &amp; Stock shingles</t>
  </si>
  <si>
    <t>Drip Edge-metal</t>
  </si>
  <si>
    <t>15# Tar Paper (Asphalt-impregnated Felt)</t>
  </si>
  <si>
    <t>Starter Strip</t>
  </si>
  <si>
    <t>Ridge Vents</t>
  </si>
  <si>
    <t>Step Flashing 3 x 4 x 7 (22' / Bndl.)</t>
  </si>
  <si>
    <t>L Metal 4" x 4" x 10'</t>
  </si>
  <si>
    <t>Plastic Caps 1/2 lb./sq</t>
  </si>
  <si>
    <t>Coil Roofing Nails 1" - 1-1/4"</t>
  </si>
  <si>
    <t>Labor</t>
  </si>
  <si>
    <t>Ea</t>
  </si>
  <si>
    <t>4-Sq Roll</t>
  </si>
  <si>
    <t>Lf</t>
  </si>
  <si>
    <t>Bndl of 50</t>
  </si>
  <si>
    <t>Pail</t>
  </si>
  <si>
    <t>Roofing Material Database</t>
  </si>
  <si>
    <t>Asphalt Shingles - 25 yr. 3 Tab</t>
  </si>
  <si>
    <t>Asphalt Shingles - 30 yr. Architectural</t>
  </si>
  <si>
    <t>Cedar Shakes #1 medium handsplits</t>
  </si>
  <si>
    <t>Cedar Shingles #1</t>
  </si>
  <si>
    <t>Metal Roofing</t>
  </si>
  <si>
    <t>Eagle Tile</t>
  </si>
  <si>
    <t>------------------------------------------------------</t>
  </si>
  <si>
    <t>30# Tar Paper (Asphalt-impregnated Felt)</t>
  </si>
  <si>
    <t>2-Sq Roll</t>
  </si>
  <si>
    <t>Ice and Water Shield - 3' x 75'</t>
  </si>
  <si>
    <t>Box</t>
  </si>
  <si>
    <t>Turtle-back Vents 10 x 14 (1 SF net area)</t>
  </si>
  <si>
    <t>18" x 10' Valley Flashing</t>
  </si>
  <si>
    <t>Simplex Nails-1/2 lb./sq</t>
  </si>
  <si>
    <t>Lb</t>
  </si>
  <si>
    <t>Roofing Nails - 1-1/4" - 2 lb./sq</t>
  </si>
  <si>
    <t>8d galvanized box nails</t>
  </si>
  <si>
    <t>6d galvanized box nails</t>
  </si>
  <si>
    <t>4d galvanized box nails</t>
  </si>
  <si>
    <t>Roofing Detail Sheet</t>
  </si>
  <si>
    <t>Plan SF of Roof</t>
  </si>
  <si>
    <t>Fascia LF</t>
  </si>
  <si>
    <t>Starter LF</t>
  </si>
  <si>
    <t>Ridge LF</t>
  </si>
  <si>
    <t xml:space="preserve">Calculated </t>
  </si>
  <si>
    <t>Slope Factor</t>
  </si>
  <si>
    <t>Squares</t>
  </si>
  <si>
    <t>Hip LF (A)</t>
  </si>
  <si>
    <t xml:space="preserve">Slope (enter the rise only) </t>
  </si>
  <si>
    <t>Take-off Inputs</t>
  </si>
  <si>
    <t>Hip Cap</t>
  </si>
  <si>
    <t>Ridge Cap</t>
  </si>
  <si>
    <t>Architectural Hip Cap</t>
  </si>
  <si>
    <t>Architectural Ridge Cap</t>
  </si>
  <si>
    <t>SQ (T)</t>
  </si>
  <si>
    <t>SQ</t>
  </si>
  <si>
    <t>Actual Hip LF</t>
  </si>
  <si>
    <t>Slope</t>
  </si>
  <si>
    <t>Total</t>
  </si>
  <si>
    <t>Labor Cost Per Square &amp; Slope</t>
  </si>
  <si>
    <t xml:space="preserve">Total Material Cost: </t>
  </si>
  <si>
    <t>Total Material and Labor Costs</t>
  </si>
  <si>
    <t xml:space="preserve">Subtotal Material Cost: </t>
  </si>
  <si>
    <t>Subtotal Labor Cost:</t>
  </si>
  <si>
    <t>Total Labor Cost:</t>
  </si>
  <si>
    <t>Tax Rate</t>
  </si>
  <si>
    <t>Cost Breakdown Summary</t>
  </si>
  <si>
    <t xml:space="preserve">Date: </t>
  </si>
  <si>
    <t>Customer's Names:</t>
  </si>
  <si>
    <t xml:space="preserve">Project Name:  </t>
  </si>
  <si>
    <t xml:space="preserve">Project Address:  </t>
  </si>
  <si>
    <t>Home Phone:</t>
  </si>
  <si>
    <t xml:space="preserve">Lot Number:  </t>
  </si>
  <si>
    <t>Business Phone:</t>
  </si>
  <si>
    <t xml:space="preserve">Community:  </t>
  </si>
  <si>
    <t>Code</t>
  </si>
  <si>
    <t>Project Overhead &amp; Lot</t>
  </si>
  <si>
    <t>Est. Cost or Bid</t>
  </si>
  <si>
    <t>Total Draws</t>
  </si>
  <si>
    <t>Variance</t>
  </si>
  <si>
    <t>lot</t>
  </si>
  <si>
    <t>Lot!A1</t>
  </si>
  <si>
    <t>Lot</t>
  </si>
  <si>
    <t>permit</t>
  </si>
  <si>
    <t>Permit!A1</t>
  </si>
  <si>
    <t>Permit and Fees</t>
  </si>
  <si>
    <t>archengineering</t>
  </si>
  <si>
    <t>PlansEngineering!A1</t>
  </si>
  <si>
    <t>Architecture &amp; Engineering</t>
  </si>
  <si>
    <t>temporaryutilities</t>
  </si>
  <si>
    <t>TemporaryUtilities!A1</t>
  </si>
  <si>
    <t>Temporary Utilities</t>
  </si>
  <si>
    <t>constructionloan</t>
  </si>
  <si>
    <t>ConstructionLoan!A1</t>
  </si>
  <si>
    <t xml:space="preserve">Construction Loan </t>
  </si>
  <si>
    <t>SupervisionProfitOHCont</t>
  </si>
  <si>
    <t>SupervisionProfitOHCont!E12</t>
  </si>
  <si>
    <t>Supervision</t>
  </si>
  <si>
    <t>SupervisionProfitOHCont!E23</t>
  </si>
  <si>
    <t>Contingency</t>
  </si>
  <si>
    <t>SupervisionProfitOHCont!f23</t>
  </si>
  <si>
    <t>Liability Insurance</t>
  </si>
  <si>
    <t>SupervisionProfitOHCont!I23</t>
  </si>
  <si>
    <t>Real Estate Commission</t>
  </si>
  <si>
    <t>Subtotal - Project OH &amp; Lot</t>
  </si>
  <si>
    <t>Hard Costs</t>
  </si>
  <si>
    <t>demolition</t>
  </si>
  <si>
    <t>Demolition!A1</t>
  </si>
  <si>
    <t>Demolition</t>
  </si>
  <si>
    <t>earthwork</t>
  </si>
  <si>
    <t>Earthwork!A1</t>
  </si>
  <si>
    <t>Earthwork</t>
  </si>
  <si>
    <t>footings</t>
  </si>
  <si>
    <t>Footings!A1</t>
  </si>
  <si>
    <t>Footings</t>
  </si>
  <si>
    <t>foundation</t>
  </si>
  <si>
    <t>Foundation!A1</t>
  </si>
  <si>
    <t>Foundation</t>
  </si>
  <si>
    <t>cmufoundation</t>
  </si>
  <si>
    <t>CMUFoundation!A1</t>
  </si>
  <si>
    <t>CMU Foundation</t>
  </si>
  <si>
    <t>flatwork</t>
  </si>
  <si>
    <t>Flatwork!A1</t>
  </si>
  <si>
    <t>Flatwork</t>
  </si>
  <si>
    <t>miscsteel</t>
  </si>
  <si>
    <t>TotalMiscSteel</t>
  </si>
  <si>
    <t>Miscellaneous Steel</t>
  </si>
  <si>
    <t>windowwell</t>
  </si>
  <si>
    <t>WindowWell!A1</t>
  </si>
  <si>
    <t>Window Wells</t>
  </si>
  <si>
    <t>damproofing</t>
  </si>
  <si>
    <t>Damproofing!A1</t>
  </si>
  <si>
    <t>Damproofing</t>
  </si>
  <si>
    <t>utilitylaterals</t>
  </si>
  <si>
    <t>UtilityLaterals!A1</t>
  </si>
  <si>
    <t>Utility Laterals</t>
  </si>
  <si>
    <t>septicsystem</t>
  </si>
  <si>
    <t>SepticSystem!A1</t>
  </si>
  <si>
    <t>Septic System</t>
  </si>
  <si>
    <t>potablewaterwell</t>
  </si>
  <si>
    <t>PotableWaterWell!A1</t>
  </si>
  <si>
    <t>Potable Water Well Allow.</t>
  </si>
  <si>
    <t>framingmaterial</t>
  </si>
  <si>
    <t>FramingMaterial!A1</t>
  </si>
  <si>
    <t>Framing Material</t>
  </si>
  <si>
    <t>framinglabor</t>
  </si>
  <si>
    <t>FramingLabor!A1</t>
  </si>
  <si>
    <t>Framing Labor</t>
  </si>
  <si>
    <t>entrydoor</t>
  </si>
  <si>
    <t>EntryDoor!A1</t>
  </si>
  <si>
    <t>Entry Doors</t>
  </si>
  <si>
    <t>garagedoor</t>
  </si>
  <si>
    <t>GarageDoor!A1</t>
  </si>
  <si>
    <t>Garage Doors</t>
  </si>
  <si>
    <t>windows</t>
  </si>
  <si>
    <t>Windows!A1</t>
  </si>
  <si>
    <t>Windows</t>
  </si>
  <si>
    <t>plumbing</t>
  </si>
  <si>
    <t>Plumbing!A1</t>
  </si>
  <si>
    <t>Plumbing</t>
  </si>
  <si>
    <t>heating</t>
  </si>
  <si>
    <t>Heating!A1</t>
  </si>
  <si>
    <t>Heating</t>
  </si>
  <si>
    <t>airconditioning</t>
  </si>
  <si>
    <t>AirConditioning!A1</t>
  </si>
  <si>
    <t>Air Conditioning</t>
  </si>
  <si>
    <t>``</t>
  </si>
  <si>
    <t>eletrical</t>
  </si>
  <si>
    <t>Electrical!A1</t>
  </si>
  <si>
    <t>Electrical</t>
  </si>
  <si>
    <t>lightfixtures</t>
  </si>
  <si>
    <t>LightFixtures!A1</t>
  </si>
  <si>
    <t>Light Fixture Allowance</t>
  </si>
  <si>
    <t>roofing</t>
  </si>
  <si>
    <t>Roofing!A1</t>
  </si>
  <si>
    <t>insulation</t>
  </si>
  <si>
    <t>Insulation!A1</t>
  </si>
  <si>
    <t>Insulation</t>
  </si>
  <si>
    <t>drywall</t>
  </si>
  <si>
    <t>Drywall!A1</t>
  </si>
  <si>
    <t>Drywall</t>
  </si>
  <si>
    <t>finishcarpentry</t>
  </si>
  <si>
    <t>FinishCarpentry!A1</t>
  </si>
  <si>
    <t>Finish Carpentry</t>
  </si>
  <si>
    <t>FinishCarpentryLabor!A1</t>
  </si>
  <si>
    <t>Finish Carpentry Labor</t>
  </si>
  <si>
    <t>painting</t>
  </si>
  <si>
    <t>Painting!A1</t>
  </si>
  <si>
    <t>Painting</t>
  </si>
  <si>
    <t>tilemarble</t>
  </si>
  <si>
    <t>TileMarble!A1</t>
  </si>
  <si>
    <t>Tile/Marble</t>
  </si>
  <si>
    <t>fireplace</t>
  </si>
  <si>
    <t>Fireplace!A1</t>
  </si>
  <si>
    <t>Fireplace Allowance</t>
  </si>
  <si>
    <t>floorcoverings</t>
  </si>
  <si>
    <t>FloorCoverings!A1</t>
  </si>
  <si>
    <t>Floor Coverings</t>
  </si>
  <si>
    <t>cabinets</t>
  </si>
  <si>
    <t>Cabinets!A1</t>
  </si>
  <si>
    <t>Cabinets</t>
  </si>
  <si>
    <t>countertops</t>
  </si>
  <si>
    <t>Countertops!A1</t>
  </si>
  <si>
    <t>Countertops</t>
  </si>
  <si>
    <t>appliances</t>
  </si>
  <si>
    <t>Appliances!A1</t>
  </si>
  <si>
    <t>Appliances</t>
  </si>
  <si>
    <t>hardwaremirror</t>
  </si>
  <si>
    <t>HardwareMirror!A1</t>
  </si>
  <si>
    <t>Hardware &amp; Mirrors</t>
  </si>
  <si>
    <t>Siding</t>
  </si>
  <si>
    <t>Siding!A1</t>
  </si>
  <si>
    <t>Vinyl / Alum. Siding</t>
  </si>
  <si>
    <t>Wood Siding</t>
  </si>
  <si>
    <t>Brick</t>
  </si>
  <si>
    <t>Stucco</t>
  </si>
  <si>
    <t>Stone</t>
  </si>
  <si>
    <t>Other</t>
  </si>
  <si>
    <t>soffitfascia</t>
  </si>
  <si>
    <t>SoffitFascia!A1</t>
  </si>
  <si>
    <t>Soffit &amp; Fascia</t>
  </si>
  <si>
    <t>butter</t>
  </si>
  <si>
    <t>Gutter!A1</t>
  </si>
  <si>
    <t>Gutter</t>
  </si>
  <si>
    <t>deck</t>
  </si>
  <si>
    <t>Deck!A1</t>
  </si>
  <si>
    <t>Deck</t>
  </si>
  <si>
    <t>extrailing</t>
  </si>
  <si>
    <t>ExtRailing!A1</t>
  </si>
  <si>
    <t>Exterior Railing</t>
  </si>
  <si>
    <t>fdnplaster</t>
  </si>
  <si>
    <t>FDNPlaster!A1</t>
  </si>
  <si>
    <t>Foundation Plaster</t>
  </si>
  <si>
    <t>cleanup</t>
  </si>
  <si>
    <t>Cleanup!A1</t>
  </si>
  <si>
    <t>Clean-up</t>
  </si>
  <si>
    <t>landscaping</t>
  </si>
  <si>
    <t>Landscaping!A1</t>
  </si>
  <si>
    <t>Landscaping</t>
  </si>
  <si>
    <t>Subtotal of Hard Costs:</t>
  </si>
  <si>
    <t>Tot. Hard Costs &amp; Proj. OH</t>
  </si>
  <si>
    <t>SupervisionProfitOHCont!E19</t>
  </si>
  <si>
    <t>Company Overhead (G&amp;A)</t>
  </si>
  <si>
    <t>SupervisionProfitOHCont!E15</t>
  </si>
  <si>
    <t>Builder's Margin</t>
  </si>
  <si>
    <t>Total Sales Price:</t>
  </si>
  <si>
    <t/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</si>
</sst>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Draw &quot;\ #"/>
  </numFmts>
  <fonts count="2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20"/>
      <color indexed="9"/>
      <name val="Times New Roman"/>
      <family val="1"/>
    </font>
    <font>
      <u/>
      <sz val="12"/>
      <color theme="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thin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23"/>
      </left>
      <right/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1" fillId="3" borderId="1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>
      <alignment horizontal="center"/>
      <protection locked="0"/>
    </xf>
    <xf numFmtId="0" fontId="0" fillId="4" borderId="5" xfId="0" applyFill="1" applyBorder="1" applyProtection="1"/>
    <xf numFmtId="0" fontId="0" fillId="4" borderId="8" xfId="0" applyFill="1" applyBorder="1" applyProtection="1"/>
    <xf numFmtId="0" fontId="9" fillId="5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4" fontId="1" fillId="4" borderId="0" xfId="1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quotePrefix="1" applyBorder="1"/>
    <xf numFmtId="0" fontId="0" fillId="0" borderId="8" xfId="0" applyBorder="1"/>
    <xf numFmtId="0" fontId="0" fillId="0" borderId="9" xfId="0" applyBorder="1" applyAlignment="1">
      <alignment horizontal="center"/>
    </xf>
    <xf numFmtId="44" fontId="5" fillId="2" borderId="6" xfId="1" applyFont="1" applyFill="1" applyBorder="1" applyAlignment="1" applyProtection="1">
      <alignment horizontal="left"/>
    </xf>
    <xf numFmtId="44" fontId="5" fillId="2" borderId="9" xfId="1" applyFont="1" applyFill="1" applyBorder="1" applyAlignment="1" applyProtection="1">
      <alignment horizontal="left"/>
    </xf>
    <xf numFmtId="44" fontId="5" fillId="0" borderId="7" xfId="1" applyFont="1" applyBorder="1" applyAlignment="1" applyProtection="1">
      <alignment horizontal="left"/>
    </xf>
    <xf numFmtId="44" fontId="5" fillId="0" borderId="10" xfId="1" applyFont="1" applyBorder="1" applyAlignment="1" applyProtection="1">
      <alignment horizontal="left"/>
    </xf>
    <xf numFmtId="0" fontId="2" fillId="0" borderId="6" xfId="0" applyFont="1" applyBorder="1" applyAlignment="1">
      <alignment horizontal="center"/>
    </xf>
    <xf numFmtId="0" fontId="10" fillId="6" borderId="0" xfId="0" applyFont="1" applyFill="1"/>
    <xf numFmtId="0" fontId="2" fillId="0" borderId="0" xfId="0" applyFont="1"/>
    <xf numFmtId="0" fontId="2" fillId="0" borderId="6" xfId="0" applyFont="1" applyBorder="1"/>
    <xf numFmtId="0" fontId="2" fillId="0" borderId="6" xfId="0" applyFont="1" applyFill="1" applyBorder="1"/>
    <xf numFmtId="0" fontId="0" fillId="0" borderId="0" xfId="0" applyBorder="1"/>
    <xf numFmtId="0" fontId="2" fillId="0" borderId="14" xfId="0" applyFont="1" applyBorder="1"/>
    <xf numFmtId="0" fontId="1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0" fillId="0" borderId="6" xfId="0" quotePrefix="1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/>
    <xf numFmtId="0" fontId="0" fillId="4" borderId="9" xfId="0" applyNumberFormat="1" applyFill="1" applyBorder="1" applyAlignment="1" applyProtection="1">
      <alignment horizontal="center"/>
      <protection locked="0"/>
    </xf>
    <xf numFmtId="0" fontId="2" fillId="0" borderId="5" xfId="0" applyFont="1" applyBorder="1"/>
    <xf numFmtId="0" fontId="5" fillId="0" borderId="6" xfId="0" applyNumberFormat="1" applyFont="1" applyBorder="1" applyAlignment="1" applyProtection="1">
      <alignment horizontal="center"/>
    </xf>
    <xf numFmtId="0" fontId="5" fillId="0" borderId="9" xfId="0" applyNumberFormat="1" applyFont="1" applyBorder="1" applyAlignment="1" applyProtection="1">
      <alignment horizontal="center"/>
    </xf>
    <xf numFmtId="44" fontId="1" fillId="4" borderId="15" xfId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/>
    </xf>
    <xf numFmtId="0" fontId="1" fillId="0" borderId="17" xfId="0" applyNumberFormat="1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0" fillId="0" borderId="2" xfId="0" applyBorder="1"/>
    <xf numFmtId="0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4" xfId="1" applyFont="1" applyBorder="1"/>
    <xf numFmtId="44" fontId="0" fillId="0" borderId="7" xfId="1" applyFont="1" applyBorder="1"/>
    <xf numFmtId="7" fontId="0" fillId="0" borderId="11" xfId="1" applyNumberFormat="1" applyFont="1" applyBorder="1"/>
    <xf numFmtId="2" fontId="0" fillId="0" borderId="0" xfId="0" applyNumberFormat="1" applyBorder="1"/>
    <xf numFmtId="2" fontId="0" fillId="0" borderId="0" xfId="0" applyNumberFormat="1"/>
    <xf numFmtId="2" fontId="6" fillId="0" borderId="0" xfId="0" applyNumberFormat="1" applyFont="1" applyFill="1" applyBorder="1" applyAlignment="1" applyProtection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44" fontId="2" fillId="0" borderId="9" xfId="1" applyBorder="1"/>
    <xf numFmtId="44" fontId="2" fillId="0" borderId="10" xfId="1" applyBorder="1"/>
    <xf numFmtId="0" fontId="0" fillId="0" borderId="14" xfId="0" applyBorder="1"/>
    <xf numFmtId="44" fontId="2" fillId="0" borderId="19" xfId="1" applyBorder="1"/>
    <xf numFmtId="0" fontId="1" fillId="0" borderId="20" xfId="0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3" borderId="12" xfId="0" applyFont="1" applyFill="1" applyBorder="1" applyAlignment="1" applyProtection="1">
      <alignment horizontal="center"/>
    </xf>
    <xf numFmtId="0" fontId="0" fillId="4" borderId="18" xfId="0" applyFill="1" applyBorder="1" applyProtection="1"/>
    <xf numFmtId="2" fontId="5" fillId="2" borderId="14" xfId="1" applyNumberFormat="1" applyFont="1" applyFill="1" applyBorder="1" applyAlignment="1" applyProtection="1">
      <alignment horizontal="center"/>
    </xf>
    <xf numFmtId="0" fontId="5" fillId="2" borderId="14" xfId="1" applyNumberFormat="1" applyFont="1" applyFill="1" applyBorder="1" applyAlignment="1" applyProtection="1">
      <alignment horizontal="center"/>
    </xf>
    <xf numFmtId="44" fontId="5" fillId="2" borderId="14" xfId="1" applyFont="1" applyFill="1" applyBorder="1" applyAlignment="1" applyProtection="1">
      <alignment horizontal="left"/>
    </xf>
    <xf numFmtId="44" fontId="5" fillId="0" borderId="19" xfId="1" applyFont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center" wrapText="1"/>
    </xf>
    <xf numFmtId="2" fontId="1" fillId="0" borderId="21" xfId="0" applyNumberFormat="1" applyFont="1" applyFill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0" fontId="11" fillId="5" borderId="23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23" xfId="0" applyFill="1" applyBorder="1"/>
    <xf numFmtId="0" fontId="2" fillId="7" borderId="29" xfId="0" applyFont="1" applyFill="1" applyBorder="1"/>
    <xf numFmtId="44" fontId="2" fillId="7" borderId="30" xfId="1" applyFill="1" applyBorder="1"/>
    <xf numFmtId="44" fontId="2" fillId="7" borderId="31" xfId="1" applyFill="1" applyBorder="1"/>
    <xf numFmtId="0" fontId="0" fillId="7" borderId="32" xfId="0" applyFill="1" applyBorder="1"/>
    <xf numFmtId="44" fontId="2" fillId="7" borderId="6" xfId="1" applyFill="1" applyBorder="1"/>
    <xf numFmtId="44" fontId="2" fillId="7" borderId="33" xfId="1" applyFill="1" applyBorder="1"/>
    <xf numFmtId="0" fontId="0" fillId="7" borderId="34" xfId="0" applyFill="1" applyBorder="1"/>
    <xf numFmtId="44" fontId="2" fillId="7" borderId="35" xfId="1" applyFill="1" applyBorder="1"/>
    <xf numFmtId="44" fontId="2" fillId="7" borderId="36" xfId="1" applyFill="1" applyBorder="1"/>
    <xf numFmtId="0" fontId="0" fillId="8" borderId="26" xfId="0" applyNumberFormat="1" applyFill="1" applyBorder="1" applyAlignment="1">
      <alignment horizontal="center"/>
    </xf>
    <xf numFmtId="0" fontId="0" fillId="8" borderId="27" xfId="0" applyNumberFormat="1" applyFill="1" applyBorder="1" applyAlignment="1">
      <alignment horizontal="center"/>
    </xf>
    <xf numFmtId="0" fontId="0" fillId="8" borderId="28" xfId="0" applyNumberFormat="1" applyFill="1" applyBorder="1" applyAlignment="1">
      <alignment horizontal="center"/>
    </xf>
    <xf numFmtId="0" fontId="1" fillId="0" borderId="0" xfId="0" applyFont="1"/>
    <xf numFmtId="0" fontId="2" fillId="0" borderId="24" xfId="0" applyFont="1" applyFill="1" applyBorder="1"/>
    <xf numFmtId="0" fontId="2" fillId="0" borderId="24" xfId="0" applyFont="1" applyBorder="1"/>
    <xf numFmtId="44" fontId="2" fillId="0" borderId="1" xfId="0" applyNumberFormat="1" applyFont="1" applyBorder="1"/>
    <xf numFmtId="0" fontId="2" fillId="0" borderId="24" xfId="0" applyFont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  <protection locked="0"/>
    </xf>
    <xf numFmtId="44" fontId="2" fillId="0" borderId="1" xfId="1" applyFont="1" applyBorder="1" applyProtection="1"/>
    <xf numFmtId="0" fontId="1" fillId="0" borderId="24" xfId="0" applyFont="1" applyBorder="1" applyAlignment="1" applyProtection="1">
      <alignment horizontal="right"/>
    </xf>
    <xf numFmtId="0" fontId="1" fillId="0" borderId="24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  <protection locked="0"/>
    </xf>
    <xf numFmtId="44" fontId="1" fillId="0" borderId="1" xfId="1" applyFont="1" applyBorder="1" applyProtection="1"/>
    <xf numFmtId="0" fontId="0" fillId="4" borderId="0" xfId="0" applyFill="1" applyBorder="1" applyProtection="1"/>
    <xf numFmtId="0" fontId="0" fillId="4" borderId="0" xfId="0" applyNumberFormat="1" applyFill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center"/>
    </xf>
    <xf numFmtId="44" fontId="13" fillId="0" borderId="0" xfId="1" applyFont="1" applyBorder="1"/>
    <xf numFmtId="0" fontId="13" fillId="0" borderId="0" xfId="0" applyFont="1" applyBorder="1"/>
    <xf numFmtId="44" fontId="5" fillId="0" borderId="1" xfId="1" applyFont="1" applyBorder="1" applyAlignment="1" applyProtection="1">
      <alignment horizontal="left"/>
    </xf>
    <xf numFmtId="44" fontId="2" fillId="4" borderId="37" xfId="1" applyFont="1" applyFill="1" applyBorder="1"/>
    <xf numFmtId="0" fontId="2" fillId="0" borderId="24" xfId="0" applyFont="1" applyFill="1" applyBorder="1" applyAlignment="1">
      <alignment horizontal="right"/>
    </xf>
    <xf numFmtId="10" fontId="0" fillId="0" borderId="0" xfId="2" applyNumberFormat="1" applyFont="1"/>
    <xf numFmtId="0" fontId="14" fillId="9" borderId="0" xfId="3" applyFont="1" applyFill="1" applyAlignment="1" applyProtection="1">
      <alignment vertical="center" shrinkToFit="1"/>
      <protection locked="0"/>
    </xf>
    <xf numFmtId="0" fontId="2" fillId="9" borderId="0" xfId="3" applyFont="1" applyFill="1" applyAlignment="1" applyProtection="1">
      <alignment vertical="center"/>
    </xf>
    <xf numFmtId="0" fontId="1" fillId="9" borderId="0" xfId="3" applyFont="1" applyFill="1" applyAlignment="1" applyProtection="1">
      <alignment horizontal="center" vertical="center"/>
      <protection locked="0"/>
    </xf>
    <xf numFmtId="0" fontId="2" fillId="9" borderId="0" xfId="3" applyFill="1" applyBorder="1" applyAlignment="1" applyProtection="1">
      <alignment vertical="center"/>
    </xf>
    <xf numFmtId="0" fontId="2" fillId="9" borderId="0" xfId="3" applyFill="1" applyAlignment="1" applyProtection="1">
      <alignment vertical="center"/>
    </xf>
    <xf numFmtId="0" fontId="1" fillId="9" borderId="0" xfId="3" applyFont="1" applyFill="1" applyAlignment="1" applyProtection="1">
      <alignment vertical="center"/>
    </xf>
    <xf numFmtId="44" fontId="2" fillId="9" borderId="0" xfId="1" applyFill="1" applyAlignment="1" applyProtection="1">
      <alignment vertical="center"/>
    </xf>
    <xf numFmtId="44" fontId="2" fillId="9" borderId="0" xfId="1" applyFont="1" applyFill="1" applyAlignment="1" applyProtection="1">
      <alignment vertical="center"/>
    </xf>
    <xf numFmtId="8" fontId="2" fillId="9" borderId="0" xfId="1" applyNumberFormat="1" applyFill="1" applyAlignment="1" applyProtection="1">
      <alignment vertical="center"/>
    </xf>
    <xf numFmtId="0" fontId="2" fillId="0" borderId="0" xfId="3" applyProtection="1"/>
    <xf numFmtId="0" fontId="2" fillId="0" borderId="0" xfId="3"/>
    <xf numFmtId="0" fontId="15" fillId="9" borderId="38" xfId="3" applyFont="1" applyFill="1" applyBorder="1" applyAlignment="1" applyProtection="1">
      <alignment vertical="center" shrinkToFit="1"/>
      <protection locked="0"/>
    </xf>
    <xf numFmtId="0" fontId="2" fillId="10" borderId="0" xfId="3" applyFont="1" applyFill="1" applyBorder="1" applyAlignment="1" applyProtection="1">
      <alignment vertical="center"/>
    </xf>
    <xf numFmtId="0" fontId="1" fillId="10" borderId="0" xfId="3" applyFont="1" applyFill="1" applyBorder="1" applyAlignment="1" applyProtection="1">
      <alignment horizontal="center" vertical="center"/>
      <protection locked="0"/>
    </xf>
    <xf numFmtId="0" fontId="16" fillId="10" borderId="0" xfId="3" applyFont="1" applyFill="1" applyBorder="1" applyAlignment="1" applyProtection="1">
      <alignment vertical="center"/>
    </xf>
    <xf numFmtId="0" fontId="2" fillId="10" borderId="0" xfId="3" applyFill="1" applyBorder="1" applyAlignment="1" applyProtection="1">
      <alignment vertical="center"/>
    </xf>
    <xf numFmtId="0" fontId="1" fillId="11" borderId="0" xfId="3" applyFont="1" applyFill="1" applyBorder="1" applyAlignment="1" applyProtection="1">
      <alignment horizontal="right" vertical="center"/>
    </xf>
    <xf numFmtId="0" fontId="1" fillId="10" borderId="0" xfId="3" applyFont="1" applyFill="1" applyBorder="1" applyAlignment="1" applyProtection="1">
      <alignment vertical="center"/>
    </xf>
    <xf numFmtId="0" fontId="17" fillId="10" borderId="0" xfId="3" applyFont="1" applyFill="1" applyBorder="1" applyAlignment="1" applyProtection="1">
      <alignment horizontal="right" vertical="center"/>
    </xf>
    <xf numFmtId="15" fontId="17" fillId="10" borderId="0" xfId="3" applyNumberFormat="1" applyFont="1" applyFill="1" applyBorder="1" applyAlignment="1" applyProtection="1">
      <alignment horizontal="right" vertical="center"/>
    </xf>
    <xf numFmtId="22" fontId="6" fillId="10" borderId="0" xfId="1" applyNumberFormat="1" applyFont="1" applyFill="1" applyBorder="1" applyAlignment="1" applyProtection="1">
      <alignment horizontal="right" vertical="center"/>
    </xf>
    <xf numFmtId="8" fontId="2" fillId="10" borderId="0" xfId="1" applyNumberFormat="1" applyFill="1" applyBorder="1" applyAlignment="1" applyProtection="1">
      <alignment vertical="center"/>
    </xf>
    <xf numFmtId="0" fontId="2" fillId="9" borderId="0" xfId="3" applyFill="1" applyProtection="1"/>
    <xf numFmtId="0" fontId="14" fillId="9" borderId="38" xfId="3" applyFont="1" applyFill="1" applyBorder="1" applyAlignment="1" applyProtection="1">
      <alignment vertical="center" shrinkToFit="1"/>
      <protection locked="0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horizontal="right" vertical="center"/>
    </xf>
    <xf numFmtId="0" fontId="1" fillId="0" borderId="0" xfId="3" applyFont="1" applyBorder="1" applyAlignment="1" applyProtection="1">
      <alignment horizontal="left"/>
    </xf>
    <xf numFmtId="0" fontId="1" fillId="0" borderId="0" xfId="3" applyFont="1" applyFill="1" applyBorder="1" applyAlignment="1" applyProtection="1">
      <alignment vertical="center"/>
    </xf>
    <xf numFmtId="44" fontId="19" fillId="0" borderId="0" xfId="1" applyFont="1" applyBorder="1" applyAlignment="1" applyProtection="1">
      <alignment horizontal="left" vertical="center"/>
    </xf>
    <xf numFmtId="44" fontId="1" fillId="0" borderId="0" xfId="1" applyFont="1" applyBorder="1" applyAlignment="1" applyProtection="1">
      <alignment horizontal="center" vertical="center"/>
    </xf>
    <xf numFmtId="8" fontId="20" fillId="0" borderId="0" xfId="1" applyNumberFormat="1" applyFont="1" applyFill="1" applyBorder="1" applyAlignment="1" applyProtection="1">
      <alignment horizontal="center" vertical="center"/>
    </xf>
    <xf numFmtId="0" fontId="2" fillId="0" borderId="0" xfId="3" applyFont="1"/>
    <xf numFmtId="0" fontId="1" fillId="0" borderId="0" xfId="3" applyFont="1" applyAlignment="1">
      <alignment horizontal="center"/>
    </xf>
    <xf numFmtId="0" fontId="1" fillId="0" borderId="0" xfId="3" applyFont="1" applyFill="1" applyBorder="1" applyAlignment="1" applyProtection="1">
      <alignment horizontal="center" vertical="center"/>
      <protection locked="0"/>
    </xf>
    <xf numFmtId="0" fontId="1" fillId="0" borderId="0" xfId="3" applyNumberFormat="1" applyFont="1" applyBorder="1" applyAlignment="1" applyProtection="1">
      <alignment horizontal="left"/>
    </xf>
    <xf numFmtId="0" fontId="1" fillId="0" borderId="0" xfId="3" applyNumberFormat="1" applyFont="1" applyFill="1" applyBorder="1" applyAlignment="1" applyProtection="1">
      <alignment horizontal="center" vertical="center"/>
    </xf>
    <xf numFmtId="44" fontId="19" fillId="0" borderId="0" xfId="1" applyFont="1" applyBorder="1" applyAlignment="1" applyProtection="1">
      <alignment horizontal="center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right" vertical="center"/>
    </xf>
    <xf numFmtId="0" fontId="1" fillId="0" borderId="0" xfId="3" applyNumberFormat="1" applyFont="1" applyBorder="1" applyAlignment="1" applyProtection="1">
      <alignment horizontal="center"/>
    </xf>
    <xf numFmtId="44" fontId="1" fillId="0" borderId="0" xfId="1" applyFont="1" applyFill="1" applyBorder="1" applyAlignment="1" applyProtection="1">
      <alignment vertical="center"/>
    </xf>
    <xf numFmtId="0" fontId="15" fillId="9" borderId="38" xfId="3" applyFont="1" applyFill="1" applyBorder="1" applyAlignment="1" applyProtection="1">
      <alignment horizontal="center" vertical="center" shrinkToFit="1"/>
      <protection locked="0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Border="1" applyProtection="1"/>
    <xf numFmtId="0" fontId="19" fillId="0" borderId="0" xfId="3" applyNumberFormat="1" applyFont="1" applyBorder="1" applyAlignment="1" applyProtection="1">
      <alignment horizontal="center" vertical="center"/>
    </xf>
    <xf numFmtId="44" fontId="1" fillId="0" borderId="0" xfId="1" applyFont="1" applyBorder="1" applyProtection="1"/>
    <xf numFmtId="44" fontId="3" fillId="0" borderId="0" xfId="1" applyFont="1" applyBorder="1" applyAlignment="1" applyProtection="1">
      <alignment horizontal="center" vertical="center"/>
    </xf>
    <xf numFmtId="8" fontId="3" fillId="0" borderId="0" xfId="1" applyNumberFormat="1" applyFont="1" applyFill="1" applyBorder="1" applyAlignment="1" applyProtection="1">
      <alignment horizontal="center" vertical="center"/>
    </xf>
    <xf numFmtId="0" fontId="2" fillId="9" borderId="0" xfId="3" applyFont="1" applyFill="1" applyAlignment="1" applyProtection="1">
      <alignment horizontal="center" vertical="center"/>
    </xf>
    <xf numFmtId="44" fontId="2" fillId="0" borderId="0" xfId="1" applyBorder="1" applyProtection="1"/>
    <xf numFmtId="0" fontId="11" fillId="10" borderId="39" xfId="3" applyFont="1" applyFill="1" applyBorder="1" applyAlignment="1" applyProtection="1">
      <alignment horizontal="center" vertical="center"/>
      <protection locked="0"/>
    </xf>
    <xf numFmtId="0" fontId="11" fillId="10" borderId="40" xfId="3" applyFont="1" applyFill="1" applyBorder="1" applyAlignment="1" applyProtection="1">
      <alignment horizontal="center" vertical="center"/>
      <protection locked="0"/>
    </xf>
    <xf numFmtId="0" fontId="21" fillId="10" borderId="41" xfId="3" applyFont="1" applyFill="1" applyBorder="1" applyAlignment="1" applyProtection="1">
      <alignment horizontal="center" vertical="center"/>
    </xf>
    <xf numFmtId="0" fontId="11" fillId="10" borderId="39" xfId="3" applyFont="1" applyFill="1" applyBorder="1" applyAlignment="1" applyProtection="1">
      <alignment horizontal="center" vertical="center" wrapText="1"/>
    </xf>
    <xf numFmtId="165" fontId="11" fillId="10" borderId="39" xfId="3" applyNumberFormat="1" applyFont="1" applyFill="1" applyBorder="1" applyAlignment="1" applyProtection="1">
      <alignment horizontal="center" vertical="center" wrapText="1"/>
    </xf>
    <xf numFmtId="44" fontId="11" fillId="10" borderId="39" xfId="1" applyFont="1" applyFill="1" applyBorder="1" applyAlignment="1" applyProtection="1">
      <alignment horizontal="center" vertical="center" wrapText="1"/>
    </xf>
    <xf numFmtId="44" fontId="6" fillId="10" borderId="39" xfId="1" applyFont="1" applyFill="1" applyBorder="1" applyAlignment="1" applyProtection="1">
      <alignment horizontal="center" vertical="center" wrapText="1"/>
    </xf>
    <xf numFmtId="8" fontId="20" fillId="0" borderId="0" xfId="1" applyNumberFormat="1" applyFont="1" applyFill="1" applyBorder="1" applyAlignment="1" applyProtection="1">
      <alignment horizontal="center" vertical="center" wrapText="1"/>
    </xf>
    <xf numFmtId="0" fontId="14" fillId="9" borderId="38" xfId="3" applyFont="1" applyFill="1" applyBorder="1" applyAlignment="1" applyProtection="1">
      <alignment vertical="center" textRotation="180" shrinkToFit="1"/>
      <protection locked="0"/>
    </xf>
    <xf numFmtId="0" fontId="4" fillId="0" borderId="0" xfId="3" applyFont="1" applyFill="1" applyBorder="1" applyAlignment="1" applyProtection="1">
      <alignment vertical="center" textRotation="180"/>
    </xf>
    <xf numFmtId="0" fontId="1" fillId="0" borderId="42" xfId="3" applyFont="1" applyBorder="1" applyAlignment="1" applyProtection="1">
      <alignment horizontal="center" vertical="center"/>
      <protection locked="0"/>
    </xf>
    <xf numFmtId="0" fontId="22" fillId="0" borderId="43" xfId="3" applyFont="1" applyFill="1" applyBorder="1" applyAlignment="1" applyProtection="1">
      <alignment horizontal="center" vertical="center"/>
      <protection locked="0"/>
    </xf>
    <xf numFmtId="0" fontId="23" fillId="0" borderId="0" xfId="4" applyAlignment="1" applyProtection="1"/>
    <xf numFmtId="44" fontId="2" fillId="0" borderId="44" xfId="1" applyFont="1" applyBorder="1" applyAlignment="1" applyProtection="1">
      <alignment vertical="center"/>
    </xf>
    <xf numFmtId="44" fontId="24" fillId="12" borderId="45" xfId="1" applyFont="1" applyFill="1" applyBorder="1" applyAlignment="1" applyProtection="1">
      <alignment vertical="center"/>
      <protection locked="0"/>
    </xf>
    <xf numFmtId="44" fontId="24" fillId="12" borderId="46" xfId="1" applyFont="1" applyFill="1" applyBorder="1" applyAlignment="1" applyProtection="1">
      <alignment vertical="center"/>
      <protection locked="0"/>
    </xf>
    <xf numFmtId="44" fontId="24" fillId="0" borderId="47" xfId="1" applyFont="1" applyBorder="1" applyAlignment="1" applyProtection="1">
      <alignment vertical="center"/>
    </xf>
    <xf numFmtId="44" fontId="2" fillId="0" borderId="42" xfId="1" applyFont="1" applyBorder="1" applyAlignment="1" applyProtection="1">
      <alignment vertical="center"/>
    </xf>
    <xf numFmtId="8" fontId="2" fillId="0" borderId="0" xfId="1" applyNumberFormat="1" applyFill="1" applyBorder="1" applyAlignment="1" applyProtection="1">
      <alignment vertical="center"/>
    </xf>
    <xf numFmtId="0" fontId="1" fillId="0" borderId="48" xfId="3" applyFont="1" applyBorder="1" applyAlignment="1" applyProtection="1">
      <alignment horizontal="center" vertical="center"/>
      <protection locked="0"/>
    </xf>
    <xf numFmtId="0" fontId="22" fillId="0" borderId="49" xfId="3" applyFont="1" applyFill="1" applyBorder="1" applyAlignment="1" applyProtection="1">
      <alignment horizontal="center" vertical="center"/>
      <protection locked="0"/>
    </xf>
    <xf numFmtId="0" fontId="23" fillId="0" borderId="49" xfId="4" applyBorder="1" applyAlignment="1" applyProtection="1">
      <alignment vertical="center"/>
    </xf>
    <xf numFmtId="44" fontId="2" fillId="0" borderId="50" xfId="1" applyFont="1" applyBorder="1" applyAlignment="1" applyProtection="1">
      <alignment vertical="center"/>
    </xf>
    <xf numFmtId="44" fontId="24" fillId="12" borderId="51" xfId="1" applyFont="1" applyFill="1" applyBorder="1" applyAlignment="1" applyProtection="1">
      <alignment vertical="center"/>
      <protection locked="0"/>
    </xf>
    <xf numFmtId="44" fontId="24" fillId="12" borderId="52" xfId="1" applyFont="1" applyFill="1" applyBorder="1" applyAlignment="1" applyProtection="1">
      <alignment vertical="center"/>
      <protection locked="0"/>
    </xf>
    <xf numFmtId="0" fontId="23" fillId="0" borderId="49" xfId="4" applyFont="1" applyBorder="1" applyAlignment="1" applyProtection="1">
      <alignment vertical="center"/>
    </xf>
    <xf numFmtId="7" fontId="24" fillId="12" borderId="51" xfId="1" applyNumberFormat="1" applyFont="1" applyFill="1" applyBorder="1" applyAlignment="1" applyProtection="1">
      <alignment vertical="center"/>
      <protection locked="0"/>
    </xf>
    <xf numFmtId="44" fontId="2" fillId="0" borderId="50" xfId="1" applyFont="1" applyBorder="1" applyAlignment="1" applyProtection="1">
      <alignment horizontal="center" vertical="center"/>
    </xf>
    <xf numFmtId="0" fontId="2" fillId="9" borderId="0" xfId="3" applyFont="1" applyFill="1" applyProtection="1"/>
    <xf numFmtId="0" fontId="1" fillId="0" borderId="53" xfId="3" applyFont="1" applyBorder="1" applyAlignment="1" applyProtection="1">
      <alignment horizontal="center" vertical="center"/>
      <protection locked="0"/>
    </xf>
    <xf numFmtId="0" fontId="22" fillId="0" borderId="54" xfId="3" applyFont="1" applyFill="1" applyBorder="1" applyAlignment="1" applyProtection="1">
      <alignment horizontal="center" vertical="center"/>
      <protection locked="0"/>
    </xf>
    <xf numFmtId="0" fontId="23" fillId="0" borderId="54" xfId="4" applyFont="1" applyBorder="1" applyAlignment="1" applyProtection="1">
      <alignment vertical="center"/>
    </xf>
    <xf numFmtId="44" fontId="2" fillId="0" borderId="54" xfId="1" applyFont="1" applyBorder="1" applyAlignment="1" applyProtection="1">
      <alignment vertical="center"/>
    </xf>
    <xf numFmtId="44" fontId="24" fillId="0" borderId="54" xfId="1" applyFont="1" applyBorder="1" applyAlignment="1" applyProtection="1">
      <alignment vertical="center"/>
    </xf>
    <xf numFmtId="44" fontId="24" fillId="0" borderId="55" xfId="1" applyFont="1" applyBorder="1" applyAlignment="1" applyProtection="1">
      <alignment vertical="center"/>
    </xf>
    <xf numFmtId="44" fontId="24" fillId="0" borderId="56" xfId="1" applyFont="1" applyBorder="1" applyAlignment="1" applyProtection="1">
      <alignment vertical="center"/>
    </xf>
    <xf numFmtId="44" fontId="24" fillId="0" borderId="53" xfId="1" applyFont="1" applyBorder="1" applyAlignment="1" applyProtection="1">
      <alignment vertical="center"/>
    </xf>
    <xf numFmtId="0" fontId="18" fillId="9" borderId="0" xfId="3" applyFont="1" applyFill="1" applyAlignment="1" applyProtection="1">
      <alignment vertical="center"/>
    </xf>
    <xf numFmtId="0" fontId="1" fillId="0" borderId="57" xfId="3" applyFont="1" applyBorder="1" applyAlignment="1" applyProtection="1">
      <alignment horizontal="center" vertical="center"/>
      <protection locked="0"/>
    </xf>
    <xf numFmtId="0" fontId="1" fillId="0" borderId="58" xfId="3" applyFont="1" applyBorder="1" applyAlignment="1" applyProtection="1">
      <alignment horizontal="center" vertical="center"/>
      <protection locked="0"/>
    </xf>
    <xf numFmtId="0" fontId="20" fillId="0" borderId="59" xfId="3" applyFont="1" applyFill="1" applyBorder="1" applyAlignment="1" applyProtection="1">
      <alignment horizontal="center" vertical="center"/>
    </xf>
    <xf numFmtId="44" fontId="18" fillId="0" borderId="57" xfId="3" applyNumberFormat="1" applyFont="1" applyBorder="1" applyAlignment="1" applyProtection="1">
      <alignment vertical="center"/>
    </xf>
    <xf numFmtId="8" fontId="18" fillId="0" borderId="0" xfId="1" applyNumberFormat="1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Border="1" applyAlignment="1" applyProtection="1">
      <alignment vertical="center"/>
    </xf>
    <xf numFmtId="0" fontId="24" fillId="0" borderId="0" xfId="3" applyFont="1" applyBorder="1" applyAlignment="1" applyProtection="1">
      <alignment vertical="center"/>
    </xf>
    <xf numFmtId="44" fontId="2" fillId="0" borderId="0" xfId="1" applyBorder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0" fontId="23" fillId="0" borderId="43" xfId="4" applyBorder="1" applyAlignment="1" applyProtection="1">
      <alignment vertical="center"/>
    </xf>
    <xf numFmtId="44" fontId="2" fillId="0" borderId="44" xfId="1" applyNumberFormat="1" applyFont="1" applyBorder="1" applyAlignment="1" applyProtection="1">
      <alignment vertical="center"/>
    </xf>
    <xf numFmtId="44" fontId="2" fillId="0" borderId="48" xfId="1" applyFont="1" applyBorder="1" applyAlignment="1" applyProtection="1">
      <alignment vertical="center"/>
    </xf>
    <xf numFmtId="44" fontId="2" fillId="0" borderId="50" xfId="3" applyNumberFormat="1" applyFont="1" applyBorder="1" applyAlignment="1" applyProtection="1">
      <alignment vertical="center"/>
    </xf>
    <xf numFmtId="44" fontId="2" fillId="0" borderId="50" xfId="1" applyFont="1" applyFill="1" applyBorder="1" applyAlignment="1" applyProtection="1">
      <alignment vertical="center"/>
    </xf>
    <xf numFmtId="0" fontId="1" fillId="0" borderId="48" xfId="3" applyFont="1" applyBorder="1" applyAlignment="1" applyProtection="1">
      <alignment horizontal="center" vertical="center"/>
    </xf>
    <xf numFmtId="0" fontId="1" fillId="0" borderId="60" xfId="3" applyFont="1" applyBorder="1" applyAlignment="1" applyProtection="1">
      <alignment horizontal="center" vertical="center"/>
      <protection locked="0"/>
    </xf>
    <xf numFmtId="0" fontId="22" fillId="0" borderId="0" xfId="3" applyFont="1" applyFill="1" applyBorder="1" applyAlignment="1" applyProtection="1">
      <alignment horizontal="center" vertical="center"/>
      <protection locked="0"/>
    </xf>
    <xf numFmtId="0" fontId="25" fillId="0" borderId="49" xfId="4" applyFont="1" applyBorder="1" applyAlignment="1" applyProtection="1">
      <alignment horizontal="center" vertical="center"/>
    </xf>
    <xf numFmtId="0" fontId="1" fillId="0" borderId="59" xfId="3" applyFont="1" applyBorder="1" applyAlignment="1" applyProtection="1">
      <alignment horizontal="right" vertical="center"/>
    </xf>
    <xf numFmtId="44" fontId="18" fillId="0" borderId="57" xfId="1" applyFont="1" applyBorder="1" applyAlignment="1" applyProtection="1">
      <alignment vertical="center"/>
    </xf>
    <xf numFmtId="0" fontId="3" fillId="9" borderId="0" xfId="3" applyFont="1" applyFill="1" applyAlignment="1" applyProtection="1">
      <alignment vertical="center"/>
    </xf>
    <xf numFmtId="44" fontId="18" fillId="0" borderId="0" xfId="1" applyFont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right" vertical="center"/>
    </xf>
    <xf numFmtId="0" fontId="26" fillId="0" borderId="59" xfId="3" applyFont="1" applyBorder="1" applyAlignment="1" applyProtection="1">
      <alignment vertical="center"/>
    </xf>
    <xf numFmtId="44" fontId="3" fillId="0" borderId="57" xfId="1" applyFont="1" applyBorder="1" applyAlignment="1" applyProtection="1">
      <alignment vertical="center"/>
    </xf>
    <xf numFmtId="8" fontId="3" fillId="0" borderId="0" xfId="1" applyNumberFormat="1" applyFont="1" applyFill="1" applyBorder="1" applyAlignment="1" applyProtection="1">
      <alignment vertical="center"/>
    </xf>
    <xf numFmtId="0" fontId="1" fillId="0" borderId="61" xfId="3" applyFont="1" applyBorder="1" applyAlignment="1" applyProtection="1">
      <alignment horizontal="center" vertical="center"/>
      <protection locked="0"/>
    </xf>
    <xf numFmtId="0" fontId="22" fillId="0" borderId="62" xfId="3" applyFont="1" applyFill="1" applyBorder="1" applyAlignment="1" applyProtection="1">
      <alignment horizontal="center" vertical="center"/>
      <protection locked="0"/>
    </xf>
    <xf numFmtId="0" fontId="23" fillId="0" borderId="41" xfId="4" applyBorder="1" applyAlignment="1" applyProtection="1">
      <alignment vertical="center"/>
    </xf>
    <xf numFmtId="44" fontId="2" fillId="0" borderId="39" xfId="1" applyBorder="1" applyAlignment="1" applyProtection="1">
      <alignment vertical="center"/>
    </xf>
    <xf numFmtId="44" fontId="2" fillId="12" borderId="63" xfId="1" applyFill="1" applyBorder="1" applyAlignment="1" applyProtection="1">
      <alignment vertical="center"/>
      <protection locked="0"/>
    </xf>
    <xf numFmtId="44" fontId="2" fillId="12" borderId="64" xfId="1" applyFill="1" applyBorder="1" applyAlignment="1" applyProtection="1">
      <alignment vertical="center"/>
      <protection locked="0"/>
    </xf>
    <xf numFmtId="44" fontId="2" fillId="0" borderId="41" xfId="1" applyBorder="1" applyAlignment="1" applyProtection="1">
      <alignment vertical="center"/>
    </xf>
    <xf numFmtId="44" fontId="2" fillId="0" borderId="39" xfId="1" applyFont="1" applyBorder="1" applyAlignment="1" applyProtection="1">
      <alignment vertical="center"/>
    </xf>
    <xf numFmtId="0" fontId="1" fillId="0" borderId="65" xfId="3" applyFont="1" applyBorder="1" applyAlignment="1" applyProtection="1">
      <alignment horizontal="center" vertical="center"/>
      <protection locked="0"/>
    </xf>
    <xf numFmtId="0" fontId="1" fillId="0" borderId="66" xfId="3" applyFont="1" applyBorder="1" applyAlignment="1" applyProtection="1">
      <alignment horizontal="center" vertical="center"/>
      <protection locked="0"/>
    </xf>
    <xf numFmtId="44" fontId="2" fillId="0" borderId="53" xfId="1" applyBorder="1" applyAlignment="1" applyProtection="1">
      <alignment vertical="center"/>
    </xf>
    <xf numFmtId="44" fontId="2" fillId="12" borderId="67" xfId="1" applyFill="1" applyBorder="1" applyAlignment="1" applyProtection="1">
      <alignment vertical="center"/>
      <protection locked="0"/>
    </xf>
    <xf numFmtId="44" fontId="2" fillId="12" borderId="68" xfId="1" applyFill="1" applyBorder="1" applyAlignment="1" applyProtection="1">
      <alignment vertical="center"/>
      <protection locked="0"/>
    </xf>
    <xf numFmtId="44" fontId="2" fillId="0" borderId="69" xfId="1" applyBorder="1" applyAlignment="1" applyProtection="1">
      <alignment vertical="center"/>
    </xf>
    <xf numFmtId="44" fontId="2" fillId="0" borderId="53" xfId="1" applyFont="1" applyBorder="1" applyAlignment="1" applyProtection="1">
      <alignment vertical="center"/>
    </xf>
    <xf numFmtId="0" fontId="1" fillId="0" borderId="70" xfId="3" applyFont="1" applyBorder="1" applyAlignment="1" applyProtection="1">
      <alignment horizontal="right" vertical="center"/>
    </xf>
    <xf numFmtId="44" fontId="1" fillId="0" borderId="57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8" fontId="1" fillId="0" borderId="0" xfId="1" applyNumberFormat="1" applyFont="1" applyFill="1" applyBorder="1" applyAlignment="1" applyProtection="1">
      <alignment vertical="center"/>
    </xf>
    <xf numFmtId="0" fontId="2" fillId="0" borderId="0" xfId="3" applyFill="1" applyAlignment="1">
      <alignment shrinkToFit="1"/>
    </xf>
    <xf numFmtId="0" fontId="0" fillId="7" borderId="6" xfId="0" applyNumberFormat="1" applyFill="1" applyBorder="1"/>
    <xf numFmtId="164" fontId="0" fillId="7" borderId="6" xfId="0" applyNumberFormat="1" applyFill="1" applyBorder="1"/>
    <xf numFmtId="2" fontId="0" fillId="7" borderId="6" xfId="0" applyNumberFormat="1" applyFill="1" applyBorder="1"/>
    <xf numFmtId="0" fontId="0" fillId="13" borderId="18" xfId="0" applyFill="1" applyBorder="1"/>
    <xf numFmtId="2" fontId="1" fillId="0" borderId="24" xfId="0" applyNumberFormat="1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</cellXfs>
  <cellStyles count="5">
    <cellStyle name="Currency" xfId="1" builtinId="4"/>
    <cellStyle name="Hyperlink" xfId="4" builtinId="8"/>
    <cellStyle name="Normal" xfId="0" builtinId="0"/>
    <cellStyle name="Normal 2" xfId="3"/>
    <cellStyle name="Percent" xfId="2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  <color rgb="FFFFFFCC"/>
      <color rgb="FFCCFFFF"/>
      <color rgb="FF3324A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4</xdr:col>
      <xdr:colOff>714375</xdr:colOff>
      <xdr:row>13</xdr:row>
      <xdr:rowOff>66675</xdr:rowOff>
    </xdr:to>
    <xdr:pic>
      <xdr:nvPicPr>
        <xdr:cNvPr id="2" name="Picture 1" descr="Hip Measurement.t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028700"/>
          <a:ext cx="1790700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38100</xdr:rowOff>
    </xdr:from>
    <xdr:to>
      <xdr:col>10</xdr:col>
      <xdr:colOff>28575</xdr:colOff>
      <xdr:row>4</xdr:row>
      <xdr:rowOff>142875</xdr:rowOff>
    </xdr:to>
    <xdr:sp macro="" textlink="">
      <xdr:nvSpPr>
        <xdr:cNvPr id="2" name="TextBox 1"/>
        <xdr:cNvSpPr txBox="1"/>
      </xdr:nvSpPr>
      <xdr:spPr>
        <a:xfrm>
          <a:off x="6029325" y="561975"/>
          <a:ext cx="1095375" cy="27622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RoofingSlopes</a:t>
          </a:r>
        </a:p>
      </xdr:txBody>
    </xdr:sp>
    <xdr:clientData/>
  </xdr:twoCellAnchor>
  <xdr:twoCellAnchor>
    <xdr:from>
      <xdr:col>1</xdr:col>
      <xdr:colOff>857250</xdr:colOff>
      <xdr:row>11</xdr:row>
      <xdr:rowOff>0</xdr:rowOff>
    </xdr:from>
    <xdr:to>
      <xdr:col>1</xdr:col>
      <xdr:colOff>1952625</xdr:colOff>
      <xdr:row>12</xdr:row>
      <xdr:rowOff>114300</xdr:rowOff>
    </xdr:to>
    <xdr:sp macro="" textlink="">
      <xdr:nvSpPr>
        <xdr:cNvPr id="3" name="TextBox 2"/>
        <xdr:cNvSpPr txBox="1"/>
      </xdr:nvSpPr>
      <xdr:spPr>
        <a:xfrm>
          <a:off x="1047750" y="1847850"/>
          <a:ext cx="1095375" cy="2762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RoofinglaborDB</a:t>
          </a:r>
        </a:p>
      </xdr:txBody>
    </xdr:sp>
    <xdr:clientData/>
  </xdr:twoCellAnchor>
  <xdr:twoCellAnchor>
    <xdr:from>
      <xdr:col>7</xdr:col>
      <xdr:colOff>1</xdr:colOff>
      <xdr:row>2</xdr:row>
      <xdr:rowOff>95252</xdr:rowOff>
    </xdr:from>
    <xdr:to>
      <xdr:col>8</xdr:col>
      <xdr:colOff>123826</xdr:colOff>
      <xdr:row>4</xdr:row>
      <xdr:rowOff>4763</xdr:rowOff>
    </xdr:to>
    <xdr:cxnSp macro="">
      <xdr:nvCxnSpPr>
        <xdr:cNvPr id="5" name="Straight Arrow Connector 4"/>
        <xdr:cNvCxnSpPr>
          <a:stCxn id="2" idx="1"/>
        </xdr:cNvCxnSpPr>
      </xdr:nvCxnSpPr>
      <xdr:spPr>
        <a:xfrm rot="10800000">
          <a:off x="5734051" y="438152"/>
          <a:ext cx="295275" cy="261936"/>
        </a:xfrm>
        <a:prstGeom prst="straightConnector1">
          <a:avLst/>
        </a:prstGeom>
        <a:ln w="12700">
          <a:headEnd type="none"/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1952625</xdr:colOff>
      <xdr:row>10</xdr:row>
      <xdr:rowOff>9525</xdr:rowOff>
    </xdr:from>
    <xdr:to>
      <xdr:col>2</xdr:col>
      <xdr:colOff>257175</xdr:colOff>
      <xdr:row>11</xdr:row>
      <xdr:rowOff>138113</xdr:rowOff>
    </xdr:to>
    <xdr:cxnSp macro="">
      <xdr:nvCxnSpPr>
        <xdr:cNvPr id="7" name="Straight Arrow Connector 6"/>
        <xdr:cNvCxnSpPr>
          <a:stCxn id="3" idx="3"/>
        </xdr:cNvCxnSpPr>
      </xdr:nvCxnSpPr>
      <xdr:spPr>
        <a:xfrm flipV="1">
          <a:off x="2143125" y="1685925"/>
          <a:ext cx="561975" cy="300038"/>
        </a:xfrm>
        <a:prstGeom prst="straightConnector1">
          <a:avLst/>
        </a:prstGeom>
        <a:ln w="12700">
          <a:headEnd type="none"/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atorPro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imatorPro%20Chapter%2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ofingDetai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Info"/>
      <sheetName val="KeyInfo"/>
      <sheetName val="CostBreakdownSummary"/>
      <sheetName val="CustomerSummary"/>
      <sheetName val="ExecutiveSummary"/>
      <sheetName val="ChangeOrderSummary"/>
      <sheetName val="CustomerBidForm"/>
      <sheetName val="SupervisionProfitOHCont"/>
      <sheetName val="SubSelect"/>
      <sheetName val="Permit"/>
      <sheetName val="Lot"/>
      <sheetName val="ArchEngineering"/>
      <sheetName val="ConstructionLoan"/>
      <sheetName val="TemporaryUtilities"/>
      <sheetName val="Demolition"/>
      <sheetName val="Earthwork"/>
      <sheetName val="Footings"/>
      <sheetName val="WindowWell"/>
      <sheetName val="Foundation"/>
      <sheetName val="CMUFoundation"/>
      <sheetName val="Flatwork"/>
      <sheetName val="MiscSteel"/>
      <sheetName val="Damproofing"/>
      <sheetName val="UtilityLaterals"/>
      <sheetName val="SepticSystem"/>
      <sheetName val="PotableWaterWell"/>
      <sheetName val="FramingMaterial"/>
      <sheetName val="FramingLabor"/>
      <sheetName val="EntryDoor"/>
      <sheetName val="GarageDoor"/>
      <sheetName val="Windows"/>
      <sheetName val="Plumbing"/>
      <sheetName val="Heating"/>
      <sheetName val="AirConditioning"/>
      <sheetName val="Electrical"/>
      <sheetName val="LightFixtures"/>
      <sheetName val="Roofing"/>
      <sheetName val="Insulation"/>
      <sheetName val="Drywall"/>
      <sheetName val="FinishCarpentry"/>
      <sheetName val="FinishCarpentryLabor"/>
      <sheetName val="Painting"/>
      <sheetName val="TileMarble"/>
      <sheetName val="Fireplace"/>
      <sheetName val="FloorCoverings"/>
      <sheetName val="Cabinets"/>
      <sheetName val="Countertops"/>
      <sheetName val="Appliances"/>
      <sheetName val="HardwareMirror"/>
      <sheetName val="Siding"/>
      <sheetName val="SoffitFascia"/>
      <sheetName val="Gutter"/>
      <sheetName val="Deck"/>
      <sheetName val="ExtRailing"/>
      <sheetName val="FDNPlaster"/>
      <sheetName val="Cleanup"/>
      <sheetName val="Landscaping"/>
      <sheetName val="ZCustom1"/>
      <sheetName val="ZCustom2"/>
      <sheetName val="ZCustom3"/>
      <sheetName val="ZCustom4"/>
      <sheetName val="ZCustom5"/>
      <sheetName val="ZCustom6"/>
      <sheetName val="ZCustom7"/>
      <sheetName val="ZCustom8"/>
      <sheetName val="ZCustom9"/>
      <sheetName val="ZCustom10"/>
      <sheetName val="ZCustom11"/>
      <sheetName val="ZCustom12"/>
      <sheetName val="ZCustom13"/>
      <sheetName val="ZCustom14"/>
      <sheetName val="ZCustom15"/>
      <sheetName val="ZCustom16"/>
      <sheetName val="ZCustom17"/>
      <sheetName val="ZCustom18"/>
      <sheetName val="ZCustom19"/>
      <sheetName val="ZCustom20"/>
      <sheetName val="ZCustom21"/>
      <sheetName val="ZCustom22"/>
      <sheetName val="ZCustom23"/>
      <sheetName val="ZCustom24"/>
      <sheetName val="ZCustom25"/>
      <sheetName val="ZCustom26"/>
      <sheetName val="ZCustom27"/>
      <sheetName val="ZCustom28"/>
      <sheetName val="ZCustom29"/>
      <sheetName val="ZCustom30"/>
      <sheetName val="PO"/>
      <sheetName val="PO_withProductID"/>
      <sheetName val="PO_List"/>
      <sheetName val="PO_Items"/>
      <sheetName val="POText"/>
      <sheetName val="DatabaseLinks"/>
    </sheetNames>
    <sheetDataSet>
      <sheetData sheetId="0" refreshError="1"/>
      <sheetData sheetId="1" refreshError="1"/>
      <sheetData sheetId="2" refreshError="1">
        <row r="3">
          <cell r="E3">
            <v>39641</v>
          </cell>
        </row>
        <row r="9">
          <cell r="T9" t="b">
            <v>0</v>
          </cell>
        </row>
        <row r="11">
          <cell r="G11" t="str">
            <v>% of Total</v>
          </cell>
          <cell r="O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O26">
            <v>0</v>
          </cell>
        </row>
        <row r="28">
          <cell r="G28" t="str">
            <v>% of Total</v>
          </cell>
          <cell r="O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O105">
            <v>0</v>
          </cell>
        </row>
        <row r="107">
          <cell r="O107">
            <v>0</v>
          </cell>
        </row>
      </sheetData>
      <sheetData sheetId="3" refreshError="1">
        <row r="11">
          <cell r="N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N26">
            <v>0</v>
          </cell>
        </row>
        <row r="28">
          <cell r="N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N105">
            <v>0</v>
          </cell>
        </row>
        <row r="107">
          <cell r="N107">
            <v>0</v>
          </cell>
        </row>
      </sheetData>
      <sheetData sheetId="4" refreshError="1">
        <row r="21">
          <cell r="D21" t="str">
            <v xml:space="preserve">Custom 1 </v>
          </cell>
        </row>
        <row r="22">
          <cell r="D22" t="str">
            <v xml:space="preserve">Custom 2 </v>
          </cell>
        </row>
        <row r="23">
          <cell r="D23" t="str">
            <v xml:space="preserve">Custom 3 </v>
          </cell>
        </row>
        <row r="24">
          <cell r="D24" t="str">
            <v xml:space="preserve">Custom 4 </v>
          </cell>
        </row>
        <row r="78">
          <cell r="D78" t="str">
            <v xml:space="preserve">Custom 5 </v>
          </cell>
        </row>
        <row r="79">
          <cell r="D79" t="str">
            <v xml:space="preserve">Custom 6 </v>
          </cell>
        </row>
        <row r="80">
          <cell r="D80" t="str">
            <v xml:space="preserve">Custom 7 </v>
          </cell>
        </row>
        <row r="81">
          <cell r="D81" t="str">
            <v xml:space="preserve">Custom 8 </v>
          </cell>
        </row>
        <row r="82">
          <cell r="D82" t="str">
            <v xml:space="preserve">Custom 9 </v>
          </cell>
        </row>
        <row r="83">
          <cell r="D83" t="str">
            <v xml:space="preserve">Custom 10 </v>
          </cell>
        </row>
        <row r="84">
          <cell r="D84" t="str">
            <v xml:space="preserve">Custom 11 </v>
          </cell>
        </row>
        <row r="85">
          <cell r="D85" t="str">
            <v xml:space="preserve">Custom 12 </v>
          </cell>
        </row>
        <row r="86">
          <cell r="D86" t="str">
            <v xml:space="preserve">Custom 13 </v>
          </cell>
        </row>
        <row r="87">
          <cell r="D87" t="str">
            <v xml:space="preserve">Custom 14 </v>
          </cell>
        </row>
        <row r="88">
          <cell r="D88" t="str">
            <v xml:space="preserve">Custom 15 </v>
          </cell>
        </row>
        <row r="89">
          <cell r="D89" t="str">
            <v xml:space="preserve">Custom 16 </v>
          </cell>
        </row>
        <row r="90">
          <cell r="D90" t="str">
            <v xml:space="preserve">Custom 17 </v>
          </cell>
        </row>
        <row r="91">
          <cell r="D91" t="str">
            <v xml:space="preserve">Custom 18 </v>
          </cell>
        </row>
        <row r="92">
          <cell r="D92" t="str">
            <v xml:space="preserve">Custom 19 </v>
          </cell>
        </row>
        <row r="93">
          <cell r="D93" t="str">
            <v xml:space="preserve">Custom 20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F6">
            <v>0</v>
          </cell>
        </row>
        <row r="22">
          <cell r="C22" t="str">
            <v xml:space="preserve">Lehi </v>
          </cell>
        </row>
        <row r="33">
          <cell r="F33">
            <v>0</v>
          </cell>
        </row>
        <row r="36">
          <cell r="F36">
            <v>0</v>
          </cell>
        </row>
        <row r="50">
          <cell r="F50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K1">
            <v>5.0000000000000001E-3</v>
          </cell>
        </row>
        <row r="2">
          <cell r="K2">
            <v>0.01</v>
          </cell>
        </row>
        <row r="3">
          <cell r="K3">
            <v>1.4999999999999999E-2</v>
          </cell>
        </row>
        <row r="4">
          <cell r="K4">
            <v>0.02</v>
          </cell>
        </row>
        <row r="5">
          <cell r="K5" t="str">
            <v>0.005</v>
          </cell>
        </row>
      </sheetData>
      <sheetData sheetId="17" refreshError="1">
        <row r="6">
          <cell r="H6">
            <v>0</v>
          </cell>
        </row>
        <row r="7">
          <cell r="N7" t="b">
            <v>0</v>
          </cell>
        </row>
        <row r="8">
          <cell r="N8" t="b">
            <v>0</v>
          </cell>
        </row>
      </sheetData>
      <sheetData sheetId="18" refreshError="1">
        <row r="6">
          <cell r="H6">
            <v>0</v>
          </cell>
        </row>
        <row r="48">
          <cell r="D48" t="b">
            <v>1</v>
          </cell>
          <cell r="H48" t="str">
            <v>0.01</v>
          </cell>
        </row>
      </sheetData>
      <sheetData sheetId="19" refreshError="1">
        <row r="6">
          <cell r="G6">
            <v>0</v>
          </cell>
        </row>
        <row r="10">
          <cell r="L10" t="b">
            <v>0</v>
          </cell>
        </row>
        <row r="33">
          <cell r="L33" t="b">
            <v>0</v>
          </cell>
        </row>
        <row r="36">
          <cell r="L36" t="b">
            <v>0</v>
          </cell>
        </row>
      </sheetData>
      <sheetData sheetId="20" refreshError="1"/>
      <sheetData sheetId="21" refreshError="1">
        <row r="6">
          <cell r="G6">
            <v>0</v>
          </cell>
        </row>
        <row r="10">
          <cell r="I10" t="b">
            <v>0</v>
          </cell>
        </row>
        <row r="12">
          <cell r="L12" t="b">
            <v>0</v>
          </cell>
        </row>
      </sheetData>
      <sheetData sheetId="22" refreshError="1">
        <row r="6">
          <cell r="G6">
            <v>0</v>
          </cell>
        </row>
        <row r="13">
          <cell r="L13" t="b">
            <v>0</v>
          </cell>
        </row>
        <row r="14">
          <cell r="I14" t="b">
            <v>0</v>
          </cell>
        </row>
      </sheetData>
      <sheetData sheetId="23" refreshError="1">
        <row r="6">
          <cell r="G6">
            <v>0</v>
          </cell>
        </row>
        <row r="13">
          <cell r="I13" t="b">
            <v>0</v>
          </cell>
          <cell r="L13" t="b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6">
          <cell r="G6">
            <v>0</v>
          </cell>
        </row>
        <row r="10">
          <cell r="L10" t="b">
            <v>0</v>
          </cell>
        </row>
        <row r="12">
          <cell r="L12" t="b">
            <v>0</v>
          </cell>
        </row>
      </sheetData>
      <sheetData sheetId="29" refreshError="1"/>
      <sheetData sheetId="30" refreshError="1">
        <row r="6">
          <cell r="I6">
            <v>0</v>
          </cell>
        </row>
        <row r="11">
          <cell r="N11" t="b">
            <v>0</v>
          </cell>
        </row>
        <row r="13">
          <cell r="N13" t="b">
            <v>0</v>
          </cell>
        </row>
      </sheetData>
      <sheetData sheetId="31" refreshError="1">
        <row r="6">
          <cell r="G6">
            <v>0</v>
          </cell>
        </row>
        <row r="11">
          <cell r="K11" t="b">
            <v>0</v>
          </cell>
        </row>
      </sheetData>
      <sheetData sheetId="32" refreshError="1"/>
      <sheetData sheetId="33" refreshError="1"/>
      <sheetData sheetId="34" refreshError="1">
        <row r="6">
          <cell r="G6">
            <v>0</v>
          </cell>
        </row>
        <row r="15">
          <cell r="L15" t="b">
            <v>0</v>
          </cell>
        </row>
      </sheetData>
      <sheetData sheetId="35" refreshError="1"/>
      <sheetData sheetId="36" refreshError="1">
        <row r="6">
          <cell r="G6">
            <v>0</v>
          </cell>
        </row>
        <row r="42">
          <cell r="M42" t="b">
            <v>0</v>
          </cell>
          <cell r="N42" t="b">
            <v>0</v>
          </cell>
        </row>
      </sheetData>
      <sheetData sheetId="37" refreshError="1"/>
      <sheetData sheetId="38" refreshError="1">
        <row r="6">
          <cell r="H6">
            <v>0</v>
          </cell>
        </row>
        <row r="25">
          <cell r="M25" t="b">
            <v>0</v>
          </cell>
        </row>
        <row r="26">
          <cell r="M26" t="b">
            <v>0</v>
          </cell>
        </row>
      </sheetData>
      <sheetData sheetId="39" refreshError="1">
        <row r="6">
          <cell r="I6">
            <v>0</v>
          </cell>
        </row>
        <row r="20">
          <cell r="O20" t="b">
            <v>0</v>
          </cell>
        </row>
        <row r="21">
          <cell r="O21" t="b">
            <v>0</v>
          </cell>
        </row>
        <row r="30">
          <cell r="O30" t="b">
            <v>0</v>
          </cell>
        </row>
        <row r="31">
          <cell r="O31" t="b">
            <v>0</v>
          </cell>
        </row>
        <row r="40">
          <cell r="O40" t="b">
            <v>0</v>
          </cell>
        </row>
        <row r="41">
          <cell r="O41" t="b">
            <v>0</v>
          </cell>
        </row>
        <row r="44">
          <cell r="L44">
            <v>0</v>
          </cell>
        </row>
        <row r="51">
          <cell r="O51" t="b">
            <v>0</v>
          </cell>
        </row>
        <row r="61">
          <cell r="O61" t="b">
            <v>0</v>
          </cell>
        </row>
        <row r="71">
          <cell r="O71" t="b">
            <v>0</v>
          </cell>
        </row>
      </sheetData>
      <sheetData sheetId="40" refreshError="1"/>
      <sheetData sheetId="41" refreshError="1"/>
      <sheetData sheetId="42" refreshError="1">
        <row r="6">
          <cell r="G6">
            <v>0</v>
          </cell>
        </row>
        <row r="10">
          <cell r="L10" t="b">
            <v>0</v>
          </cell>
        </row>
        <row r="11">
          <cell r="K11" t="b">
            <v>0</v>
          </cell>
        </row>
      </sheetData>
      <sheetData sheetId="43" refreshError="1"/>
      <sheetData sheetId="44" refreshError="1">
        <row r="6">
          <cell r="I6">
            <v>0</v>
          </cell>
        </row>
        <row r="11">
          <cell r="N11" t="b">
            <v>0</v>
          </cell>
        </row>
        <row r="12">
          <cell r="N12" t="b">
            <v>0</v>
          </cell>
        </row>
      </sheetData>
      <sheetData sheetId="45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6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7" refreshError="1"/>
      <sheetData sheetId="48" refreshError="1">
        <row r="5">
          <cell r="D5">
            <v>1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49" refreshError="1">
        <row r="6">
          <cell r="G6">
            <v>0</v>
          </cell>
        </row>
        <row r="18">
          <cell r="L18" t="b">
            <v>0</v>
          </cell>
        </row>
        <row r="29">
          <cell r="L29" t="b">
            <v>0</v>
          </cell>
        </row>
        <row r="40">
          <cell r="L40" t="b">
            <v>0</v>
          </cell>
        </row>
        <row r="51">
          <cell r="L51" t="b">
            <v>0</v>
          </cell>
        </row>
        <row r="62">
          <cell r="L62" t="b">
            <v>0</v>
          </cell>
        </row>
        <row r="73">
          <cell r="L73" t="b">
            <v>0</v>
          </cell>
        </row>
      </sheetData>
      <sheetData sheetId="50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1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2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3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4" refreshError="1">
        <row r="6">
          <cell r="G6">
            <v>0</v>
          </cell>
        </row>
        <row r="13">
          <cell r="L13" t="b">
            <v>0</v>
          </cell>
        </row>
        <row r="14">
          <cell r="L14" t="b">
            <v>0</v>
          </cell>
        </row>
      </sheetData>
      <sheetData sheetId="55" refreshError="1"/>
      <sheetData sheetId="56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7" refreshError="1">
        <row r="2">
          <cell r="G2" t="str">
            <v>Custom 1 Detail</v>
          </cell>
        </row>
      </sheetData>
      <sheetData sheetId="58" refreshError="1">
        <row r="2">
          <cell r="G2" t="str">
            <v>Custom 2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59" refreshError="1">
        <row r="2">
          <cell r="G2" t="str">
            <v>Custom 3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0" refreshError="1">
        <row r="2">
          <cell r="G2" t="str">
            <v>Custom 4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1" refreshError="1">
        <row r="2">
          <cell r="G2" t="str">
            <v>Custom 5 Detail</v>
          </cell>
        </row>
      </sheetData>
      <sheetData sheetId="62" refreshError="1">
        <row r="2">
          <cell r="G2" t="str">
            <v>Custom 6 Detail</v>
          </cell>
        </row>
      </sheetData>
      <sheetData sheetId="63" refreshError="1">
        <row r="2">
          <cell r="G2" t="str">
            <v>Custom 7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4" refreshError="1">
        <row r="2">
          <cell r="G2" t="str">
            <v>Custom 8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5" refreshError="1">
        <row r="2">
          <cell r="G2" t="str">
            <v>Custom 9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6" refreshError="1">
        <row r="2">
          <cell r="G2" t="str">
            <v>Custom 10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jectInfo"/>
      <sheetName val="KeyInfo"/>
      <sheetName val="CostBreakdownSummary"/>
      <sheetName val="CustomerSummary"/>
      <sheetName val="ExecutiveSummary"/>
      <sheetName val="ChangeOrderSummary"/>
      <sheetName val="CustomerBidForm"/>
      <sheetName val="SupervisionProfitOHCont"/>
      <sheetName val="SubSelect"/>
      <sheetName val="Permit"/>
      <sheetName val="Lot"/>
      <sheetName val="ArchEngineering"/>
      <sheetName val="ConstructionLoan"/>
      <sheetName val="TemporaryUtilities"/>
      <sheetName val="Demolition"/>
      <sheetName val="Earthwork"/>
      <sheetName val="Footings"/>
      <sheetName val="WindowWell"/>
      <sheetName val="Foundation"/>
      <sheetName val="CMUFoundation"/>
      <sheetName val="Flatwork"/>
      <sheetName val="MiscSteel"/>
      <sheetName val="Damproofing"/>
      <sheetName val="UtilityLaterals"/>
      <sheetName val="SepticSystem"/>
      <sheetName val="PotableWaterWell"/>
      <sheetName val="FramingMaterial"/>
      <sheetName val="FramingLabor"/>
      <sheetName val="EntryDoor"/>
      <sheetName val="GarageDoor"/>
      <sheetName val="Windows"/>
      <sheetName val="Plumbing"/>
      <sheetName val="Heating"/>
      <sheetName val="AirConditioning"/>
      <sheetName val="Electrical"/>
      <sheetName val="LightFixtures"/>
      <sheetName val="Roofing"/>
      <sheetName val="Insulation"/>
      <sheetName val="Drywall"/>
      <sheetName val="FinishCarpentry"/>
      <sheetName val="FinishCarpentryLabor"/>
      <sheetName val="Painting"/>
      <sheetName val="TileMarble"/>
      <sheetName val="Fireplace"/>
      <sheetName val="FloorCoverings"/>
      <sheetName val="Cabinets"/>
      <sheetName val="Countertops"/>
      <sheetName val="Appliances"/>
      <sheetName val="HardwareMirror"/>
      <sheetName val="Siding"/>
      <sheetName val="SoffitFascia"/>
      <sheetName val="Gutter"/>
      <sheetName val="Deck"/>
      <sheetName val="ExtRailing"/>
      <sheetName val="FDNPlaster"/>
      <sheetName val="Cleanup"/>
      <sheetName val="Landscaping"/>
      <sheetName val="ZCustom1"/>
      <sheetName val="ZCustom2"/>
      <sheetName val="ZCustom3"/>
      <sheetName val="ZCustom4"/>
      <sheetName val="ZCustom5"/>
      <sheetName val="ZCustom6"/>
      <sheetName val="ZCustom7"/>
      <sheetName val="ZCustom8"/>
      <sheetName val="ZCustom9"/>
      <sheetName val="ZCustom10"/>
      <sheetName val="ZCustom11"/>
      <sheetName val="ZCustom12"/>
      <sheetName val="ZCustom13"/>
      <sheetName val="ZCustom14"/>
      <sheetName val="ZCustom15"/>
      <sheetName val="ZCustom16"/>
      <sheetName val="ZCustom17"/>
      <sheetName val="ZCustom18"/>
      <sheetName val="ZCustom19"/>
      <sheetName val="ZCustom20"/>
      <sheetName val="ZCustom21"/>
      <sheetName val="ZCustom22"/>
      <sheetName val="ZCustom23"/>
      <sheetName val="ZCustom24"/>
      <sheetName val="ZCustom25"/>
      <sheetName val="ZCustom26"/>
      <sheetName val="ZCustom27"/>
      <sheetName val="ZCustom28"/>
      <sheetName val="ZCustom29"/>
      <sheetName val="ZCustom30"/>
      <sheetName val="PO"/>
      <sheetName val="PO_withProductID"/>
      <sheetName val="PO_List"/>
      <sheetName val="PO_Items"/>
      <sheetName val="POText"/>
      <sheetName val="DatabaseLinks"/>
    </sheetNames>
    <sheetDataSet>
      <sheetData sheetId="0"/>
      <sheetData sheetId="1"/>
      <sheetData sheetId="2">
        <row r="9">
          <cell r="T9" t="b">
            <v>0</v>
          </cell>
        </row>
        <row r="11">
          <cell r="G11" t="str">
            <v>% of Total</v>
          </cell>
          <cell r="O11" t="str">
            <v>Total Draws</v>
          </cell>
        </row>
        <row r="12">
          <cell r="K12">
            <v>0</v>
          </cell>
          <cell r="L12">
            <v>0</v>
          </cell>
          <cell r="M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</row>
        <row r="21">
          <cell r="E21" t="str">
            <v xml:space="preserve">Custom 1 </v>
          </cell>
          <cell r="K21">
            <v>0</v>
          </cell>
          <cell r="L21">
            <v>0</v>
          </cell>
          <cell r="M21">
            <v>0</v>
          </cell>
        </row>
        <row r="22">
          <cell r="E22" t="str">
            <v xml:space="preserve">Custom 2 </v>
          </cell>
          <cell r="K22">
            <v>0</v>
          </cell>
          <cell r="L22">
            <v>0</v>
          </cell>
          <cell r="M22">
            <v>0</v>
          </cell>
        </row>
        <row r="23">
          <cell r="E23" t="str">
            <v xml:space="preserve">Custom 3 </v>
          </cell>
          <cell r="K23">
            <v>0</v>
          </cell>
          <cell r="L23">
            <v>0</v>
          </cell>
          <cell r="M23">
            <v>0</v>
          </cell>
        </row>
        <row r="24">
          <cell r="E24" t="str">
            <v xml:space="preserve">Custom 4 </v>
          </cell>
          <cell r="K24">
            <v>0</v>
          </cell>
          <cell r="L24">
            <v>0</v>
          </cell>
          <cell r="M24">
            <v>0</v>
          </cell>
        </row>
        <row r="26">
          <cell r="O26">
            <v>0</v>
          </cell>
        </row>
        <row r="28">
          <cell r="G28" t="str">
            <v>% of Total</v>
          </cell>
          <cell r="O28" t="str">
            <v>Total Draws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</row>
        <row r="61">
          <cell r="K61">
            <v>0</v>
          </cell>
          <cell r="L61">
            <v>0</v>
          </cell>
          <cell r="M61">
            <v>0</v>
          </cell>
        </row>
        <row r="62">
          <cell r="K62">
            <v>0</v>
          </cell>
          <cell r="L62">
            <v>0</v>
          </cell>
          <cell r="M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</row>
        <row r="66">
          <cell r="K66">
            <v>0</v>
          </cell>
          <cell r="L66">
            <v>0</v>
          </cell>
          <cell r="M66">
            <v>0</v>
          </cell>
        </row>
        <row r="67">
          <cell r="K67">
            <v>0</v>
          </cell>
          <cell r="L67">
            <v>0</v>
          </cell>
          <cell r="M67">
            <v>0</v>
          </cell>
        </row>
        <row r="68">
          <cell r="K68">
            <v>0</v>
          </cell>
          <cell r="L68">
            <v>0</v>
          </cell>
          <cell r="M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</row>
        <row r="78">
          <cell r="E78" t="str">
            <v xml:space="preserve">Custom 5 </v>
          </cell>
          <cell r="K78">
            <v>0</v>
          </cell>
          <cell r="L78">
            <v>0</v>
          </cell>
          <cell r="M78">
            <v>0</v>
          </cell>
        </row>
        <row r="79">
          <cell r="E79" t="str">
            <v xml:space="preserve">Custom 6 </v>
          </cell>
          <cell r="K79">
            <v>0</v>
          </cell>
          <cell r="L79">
            <v>0</v>
          </cell>
          <cell r="M79">
            <v>0</v>
          </cell>
        </row>
        <row r="80">
          <cell r="E80" t="str">
            <v xml:space="preserve">Custom 7 </v>
          </cell>
          <cell r="K80">
            <v>0</v>
          </cell>
          <cell r="L80">
            <v>0</v>
          </cell>
          <cell r="M80">
            <v>0</v>
          </cell>
        </row>
        <row r="81">
          <cell r="E81" t="str">
            <v xml:space="preserve">Custom 8 </v>
          </cell>
          <cell r="K81">
            <v>0</v>
          </cell>
          <cell r="L81">
            <v>0</v>
          </cell>
          <cell r="M81">
            <v>0</v>
          </cell>
        </row>
        <row r="82">
          <cell r="E82" t="str">
            <v xml:space="preserve">Custom 9 </v>
          </cell>
          <cell r="K82">
            <v>0</v>
          </cell>
          <cell r="L82">
            <v>0</v>
          </cell>
          <cell r="M82">
            <v>0</v>
          </cell>
        </row>
        <row r="83">
          <cell r="E83" t="str">
            <v xml:space="preserve">Custom 10 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Custom 11 </v>
          </cell>
          <cell r="K84">
            <v>0</v>
          </cell>
          <cell r="L84">
            <v>0</v>
          </cell>
          <cell r="M84">
            <v>0</v>
          </cell>
        </row>
        <row r="85">
          <cell r="E85" t="str">
            <v xml:space="preserve">Custom 12 </v>
          </cell>
          <cell r="K85">
            <v>0</v>
          </cell>
          <cell r="L85">
            <v>0</v>
          </cell>
          <cell r="M85">
            <v>0</v>
          </cell>
        </row>
        <row r="86">
          <cell r="E86" t="str">
            <v xml:space="preserve">Custom 13 </v>
          </cell>
          <cell r="K86">
            <v>0</v>
          </cell>
          <cell r="L86">
            <v>0</v>
          </cell>
          <cell r="M86">
            <v>0</v>
          </cell>
        </row>
        <row r="87">
          <cell r="E87" t="str">
            <v xml:space="preserve">Custom 14 </v>
          </cell>
          <cell r="K87">
            <v>0</v>
          </cell>
          <cell r="L87">
            <v>0</v>
          </cell>
          <cell r="M87">
            <v>0</v>
          </cell>
        </row>
        <row r="88">
          <cell r="E88" t="str">
            <v xml:space="preserve">Custom 15 </v>
          </cell>
          <cell r="K88">
            <v>0</v>
          </cell>
          <cell r="L88">
            <v>0</v>
          </cell>
          <cell r="M88">
            <v>0</v>
          </cell>
        </row>
        <row r="89">
          <cell r="E89" t="str">
            <v xml:space="preserve">Custom 16 </v>
          </cell>
          <cell r="K89">
            <v>0</v>
          </cell>
          <cell r="L89">
            <v>0</v>
          </cell>
          <cell r="M89">
            <v>0</v>
          </cell>
        </row>
        <row r="90">
          <cell r="E90" t="str">
            <v xml:space="preserve">Custom 17 </v>
          </cell>
          <cell r="K90">
            <v>0</v>
          </cell>
          <cell r="L90">
            <v>0</v>
          </cell>
          <cell r="M90">
            <v>0</v>
          </cell>
        </row>
        <row r="91">
          <cell r="E91" t="str">
            <v xml:space="preserve">Custom 18 </v>
          </cell>
          <cell r="K91">
            <v>0</v>
          </cell>
          <cell r="L91">
            <v>0</v>
          </cell>
          <cell r="M91">
            <v>0</v>
          </cell>
        </row>
        <row r="92">
          <cell r="E92" t="str">
            <v xml:space="preserve">Custom 19 </v>
          </cell>
          <cell r="K92">
            <v>0</v>
          </cell>
          <cell r="L92">
            <v>0</v>
          </cell>
          <cell r="M92">
            <v>0</v>
          </cell>
        </row>
        <row r="93">
          <cell r="E93" t="str">
            <v xml:space="preserve">Custom 20 </v>
          </cell>
          <cell r="K93">
            <v>0</v>
          </cell>
          <cell r="L93">
            <v>0</v>
          </cell>
          <cell r="M93">
            <v>0</v>
          </cell>
        </row>
        <row r="105">
          <cell r="O105">
            <v>0</v>
          </cell>
        </row>
        <row r="107">
          <cell r="O107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</row>
      </sheetData>
      <sheetData sheetId="3">
        <row r="11">
          <cell r="N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N26">
            <v>0</v>
          </cell>
        </row>
        <row r="28">
          <cell r="N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N105">
            <v>0</v>
          </cell>
        </row>
        <row r="107">
          <cell r="N107">
            <v>0</v>
          </cell>
        </row>
        <row r="111">
          <cell r="N111">
            <v>0</v>
          </cell>
        </row>
      </sheetData>
      <sheetData sheetId="4">
        <row r="21">
          <cell r="D21" t="str">
            <v xml:space="preserve">Custom 1 </v>
          </cell>
        </row>
        <row r="22">
          <cell r="D22" t="str">
            <v xml:space="preserve">Custom 2 </v>
          </cell>
        </row>
        <row r="23">
          <cell r="D23" t="str">
            <v xml:space="preserve">Custom 3 </v>
          </cell>
        </row>
        <row r="24">
          <cell r="D24" t="str">
            <v xml:space="preserve">Custom 4 </v>
          </cell>
        </row>
        <row r="78">
          <cell r="D78" t="str">
            <v xml:space="preserve">Custom 5 </v>
          </cell>
        </row>
        <row r="79">
          <cell r="D79" t="str">
            <v xml:space="preserve">Custom 6 </v>
          </cell>
        </row>
        <row r="80">
          <cell r="D80" t="str">
            <v xml:space="preserve">Custom 7 </v>
          </cell>
        </row>
        <row r="81">
          <cell r="D81" t="str">
            <v xml:space="preserve">Custom 8 </v>
          </cell>
        </row>
        <row r="82">
          <cell r="D82" t="str">
            <v xml:space="preserve">Custom 9 </v>
          </cell>
        </row>
        <row r="83">
          <cell r="D83" t="str">
            <v xml:space="preserve">Custom 10 </v>
          </cell>
        </row>
        <row r="84">
          <cell r="D84" t="str">
            <v xml:space="preserve">Custom 11 </v>
          </cell>
        </row>
        <row r="85">
          <cell r="D85" t="str">
            <v xml:space="preserve">Custom 12 </v>
          </cell>
        </row>
        <row r="86">
          <cell r="D86" t="str">
            <v xml:space="preserve">Custom 13 </v>
          </cell>
        </row>
        <row r="87">
          <cell r="D87" t="str">
            <v xml:space="preserve">Custom 14 </v>
          </cell>
        </row>
        <row r="88">
          <cell r="D88" t="str">
            <v xml:space="preserve">Custom 15 </v>
          </cell>
        </row>
        <row r="89">
          <cell r="D89" t="str">
            <v xml:space="preserve">Custom 16 </v>
          </cell>
        </row>
        <row r="90">
          <cell r="D90" t="str">
            <v xml:space="preserve">Custom 17 </v>
          </cell>
        </row>
        <row r="91">
          <cell r="D91" t="str">
            <v xml:space="preserve">Custom 18 </v>
          </cell>
        </row>
        <row r="92">
          <cell r="D92" t="str">
            <v xml:space="preserve">Custom 19 </v>
          </cell>
        </row>
        <row r="93">
          <cell r="D93" t="str">
            <v xml:space="preserve">Custom 20 </v>
          </cell>
        </row>
      </sheetData>
      <sheetData sheetId="5"/>
      <sheetData sheetId="6"/>
      <sheetData sheetId="7"/>
      <sheetData sheetId="8"/>
      <sheetData sheetId="9">
        <row r="6">
          <cell r="E6">
            <v>0</v>
          </cell>
        </row>
        <row r="22">
          <cell r="C22" t="str">
            <v xml:space="preserve">Lehi </v>
          </cell>
        </row>
        <row r="33">
          <cell r="F33">
            <v>0</v>
          </cell>
        </row>
        <row r="34">
          <cell r="F34">
            <v>0</v>
          </cell>
        </row>
        <row r="36">
          <cell r="F36">
            <v>0</v>
          </cell>
        </row>
        <row r="50">
          <cell r="F50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</sheetData>
      <sheetData sheetId="10"/>
      <sheetData sheetId="11"/>
      <sheetData sheetId="12">
        <row r="6">
          <cell r="F6">
            <v>0</v>
          </cell>
        </row>
        <row r="10">
          <cell r="D10">
            <v>0</v>
          </cell>
        </row>
      </sheetData>
      <sheetData sheetId="13"/>
      <sheetData sheetId="14"/>
      <sheetData sheetId="15"/>
      <sheetData sheetId="16">
        <row r="1">
          <cell r="K1">
            <v>5.0000000000000001E-3</v>
          </cell>
        </row>
        <row r="2">
          <cell r="K2">
            <v>0.01</v>
          </cell>
        </row>
        <row r="3">
          <cell r="K3">
            <v>1.4999999999999999E-2</v>
          </cell>
        </row>
        <row r="4">
          <cell r="K4">
            <v>0.02</v>
          </cell>
        </row>
        <row r="5">
          <cell r="K5" t="str">
            <v>0.005</v>
          </cell>
        </row>
      </sheetData>
      <sheetData sheetId="17">
        <row r="7">
          <cell r="N7" t="b">
            <v>0</v>
          </cell>
        </row>
        <row r="8">
          <cell r="N8" t="b">
            <v>0</v>
          </cell>
        </row>
      </sheetData>
      <sheetData sheetId="18">
        <row r="48">
          <cell r="D48" t="b">
            <v>1</v>
          </cell>
          <cell r="H48" t="str">
            <v>0.01</v>
          </cell>
        </row>
      </sheetData>
      <sheetData sheetId="19">
        <row r="10">
          <cell r="L10" t="b">
            <v>0</v>
          </cell>
        </row>
        <row r="33">
          <cell r="L33" t="b">
            <v>0</v>
          </cell>
        </row>
        <row r="36">
          <cell r="L36" t="b">
            <v>0</v>
          </cell>
        </row>
      </sheetData>
      <sheetData sheetId="20"/>
      <sheetData sheetId="21">
        <row r="10">
          <cell r="I10" t="b">
            <v>0</v>
          </cell>
        </row>
        <row r="12">
          <cell r="L12" t="b">
            <v>0</v>
          </cell>
        </row>
      </sheetData>
      <sheetData sheetId="22">
        <row r="6">
          <cell r="F6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L13" t="b">
            <v>0</v>
          </cell>
        </row>
        <row r="14">
          <cell r="I14" t="b">
            <v>0</v>
          </cell>
        </row>
      </sheetData>
      <sheetData sheetId="23">
        <row r="6">
          <cell r="F6">
            <v>0</v>
          </cell>
        </row>
        <row r="9">
          <cell r="D9">
            <v>0</v>
          </cell>
        </row>
        <row r="13">
          <cell r="I13" t="b">
            <v>0</v>
          </cell>
          <cell r="L13" t="b">
            <v>0</v>
          </cell>
        </row>
      </sheetData>
      <sheetData sheetId="24">
        <row r="6">
          <cell r="F6">
            <v>0</v>
          </cell>
        </row>
        <row r="12">
          <cell r="D12">
            <v>0</v>
          </cell>
        </row>
      </sheetData>
      <sheetData sheetId="25"/>
      <sheetData sheetId="26"/>
      <sheetData sheetId="27"/>
      <sheetData sheetId="28">
        <row r="10">
          <cell r="L10" t="b">
            <v>0</v>
          </cell>
        </row>
        <row r="12">
          <cell r="L12" t="b">
            <v>0</v>
          </cell>
        </row>
      </sheetData>
      <sheetData sheetId="29"/>
      <sheetData sheetId="30">
        <row r="11">
          <cell r="N11" t="b">
            <v>0</v>
          </cell>
        </row>
        <row r="13">
          <cell r="N13" t="b">
            <v>0</v>
          </cell>
        </row>
      </sheetData>
      <sheetData sheetId="31">
        <row r="11">
          <cell r="K11" t="b">
            <v>0</v>
          </cell>
        </row>
      </sheetData>
      <sheetData sheetId="32"/>
      <sheetData sheetId="33"/>
      <sheetData sheetId="34">
        <row r="15">
          <cell r="L15" t="b">
            <v>0</v>
          </cell>
        </row>
      </sheetData>
      <sheetData sheetId="35"/>
      <sheetData sheetId="36"/>
      <sheetData sheetId="37"/>
      <sheetData sheetId="38">
        <row r="25">
          <cell r="M25" t="b">
            <v>0</v>
          </cell>
        </row>
        <row r="26">
          <cell r="M26" t="b">
            <v>0</v>
          </cell>
        </row>
      </sheetData>
      <sheetData sheetId="39">
        <row r="6">
          <cell r="H6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20">
          <cell r="O20" t="b">
            <v>0</v>
          </cell>
        </row>
        <row r="21">
          <cell r="O21" t="b">
            <v>0</v>
          </cell>
        </row>
        <row r="30">
          <cell r="O30" t="b">
            <v>0</v>
          </cell>
        </row>
        <row r="31">
          <cell r="O31" t="b">
            <v>0</v>
          </cell>
        </row>
        <row r="40">
          <cell r="O40" t="b">
            <v>0</v>
          </cell>
        </row>
        <row r="41">
          <cell r="O41" t="b">
            <v>0</v>
          </cell>
        </row>
        <row r="44">
          <cell r="L44">
            <v>0</v>
          </cell>
        </row>
        <row r="51">
          <cell r="O51" t="b">
            <v>0</v>
          </cell>
        </row>
        <row r="61">
          <cell r="O61" t="b">
            <v>0</v>
          </cell>
        </row>
        <row r="71">
          <cell r="O71" t="b">
            <v>0</v>
          </cell>
        </row>
      </sheetData>
      <sheetData sheetId="40"/>
      <sheetData sheetId="41"/>
      <sheetData sheetId="42">
        <row r="10">
          <cell r="L10" t="b">
            <v>0</v>
          </cell>
        </row>
        <row r="11">
          <cell r="K11" t="b">
            <v>0</v>
          </cell>
        </row>
      </sheetData>
      <sheetData sheetId="43"/>
      <sheetData sheetId="44">
        <row r="11">
          <cell r="N11" t="b">
            <v>0</v>
          </cell>
        </row>
        <row r="12">
          <cell r="N12" t="b">
            <v>0</v>
          </cell>
        </row>
      </sheetData>
      <sheetData sheetId="45">
        <row r="11">
          <cell r="L11" t="b">
            <v>0</v>
          </cell>
        </row>
        <row r="12">
          <cell r="L12" t="b">
            <v>0</v>
          </cell>
        </row>
      </sheetData>
      <sheetData sheetId="46">
        <row r="11">
          <cell r="L11" t="b">
            <v>0</v>
          </cell>
        </row>
        <row r="12">
          <cell r="L12" t="b">
            <v>0</v>
          </cell>
        </row>
      </sheetData>
      <sheetData sheetId="47"/>
      <sheetData sheetId="48">
        <row r="5">
          <cell r="D5">
            <v>1</v>
          </cell>
        </row>
        <row r="6">
          <cell r="F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49">
        <row r="18">
          <cell r="L18" t="b">
            <v>0</v>
          </cell>
        </row>
        <row r="29">
          <cell r="L29" t="b">
            <v>0</v>
          </cell>
        </row>
        <row r="40">
          <cell r="L40" t="b">
            <v>0</v>
          </cell>
        </row>
        <row r="51">
          <cell r="L51" t="b">
            <v>0</v>
          </cell>
        </row>
        <row r="62">
          <cell r="L62" t="b">
            <v>0</v>
          </cell>
        </row>
        <row r="73">
          <cell r="L73" t="b">
            <v>0</v>
          </cell>
        </row>
      </sheetData>
      <sheetData sheetId="50">
        <row r="10">
          <cell r="L10" t="b">
            <v>0</v>
          </cell>
        </row>
        <row r="11">
          <cell r="L11" t="b">
            <v>0</v>
          </cell>
        </row>
      </sheetData>
      <sheetData sheetId="51">
        <row r="10">
          <cell r="L10" t="b">
            <v>0</v>
          </cell>
        </row>
        <row r="11">
          <cell r="L11" t="b">
            <v>0</v>
          </cell>
        </row>
      </sheetData>
      <sheetData sheetId="52">
        <row r="9">
          <cell r="L9" t="b">
            <v>0</v>
          </cell>
        </row>
        <row r="10">
          <cell r="L10" t="b">
            <v>0</v>
          </cell>
        </row>
      </sheetData>
      <sheetData sheetId="53">
        <row r="9">
          <cell r="L9" t="b">
            <v>0</v>
          </cell>
        </row>
        <row r="10">
          <cell r="L10" t="b">
            <v>0</v>
          </cell>
        </row>
      </sheetData>
      <sheetData sheetId="54">
        <row r="6">
          <cell r="F6">
            <v>0</v>
          </cell>
        </row>
        <row r="11">
          <cell r="D11">
            <v>0</v>
          </cell>
        </row>
        <row r="13">
          <cell r="L13" t="b">
            <v>0</v>
          </cell>
        </row>
        <row r="14">
          <cell r="L14" t="b">
            <v>0</v>
          </cell>
        </row>
      </sheetData>
      <sheetData sheetId="55"/>
      <sheetData sheetId="56">
        <row r="10">
          <cell r="L10" t="b">
            <v>0</v>
          </cell>
        </row>
        <row r="11">
          <cell r="L11" t="b">
            <v>0</v>
          </cell>
        </row>
      </sheetData>
      <sheetData sheetId="57">
        <row r="2">
          <cell r="G2" t="str">
            <v>Custom 1 Detail</v>
          </cell>
        </row>
      </sheetData>
      <sheetData sheetId="58">
        <row r="2">
          <cell r="G2" t="str">
            <v>Custom 2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59">
        <row r="2">
          <cell r="G2" t="str">
            <v>Custom 3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0">
        <row r="2">
          <cell r="G2" t="str">
            <v>Custom 4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1">
        <row r="2">
          <cell r="G2" t="str">
            <v>Custom 5 Detail</v>
          </cell>
        </row>
      </sheetData>
      <sheetData sheetId="62">
        <row r="2">
          <cell r="G2" t="str">
            <v>Custom 6 Detail</v>
          </cell>
        </row>
      </sheetData>
      <sheetData sheetId="63">
        <row r="2">
          <cell r="G2" t="str">
            <v>Custom 7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4">
        <row r="2">
          <cell r="G2" t="str">
            <v>Custom 8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5">
        <row r="8">
          <cell r="L8" t="b">
            <v>0</v>
          </cell>
        </row>
        <row r="9">
          <cell r="L9" t="b">
            <v>0</v>
          </cell>
        </row>
      </sheetData>
      <sheetData sheetId="66">
        <row r="2">
          <cell r="G2" t="str">
            <v>Custom 10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oofing"/>
    </sheetNames>
    <sheetDataSet>
      <sheetData sheetId="0">
        <row r="42">
          <cell r="M42" t="b">
            <v>0</v>
          </cell>
          <cell r="N42" t="b">
            <v>0</v>
          </cell>
        </row>
        <row r="44">
          <cell r="C44" t="str">
            <v>Asphalt Shingles - 30 yr. 3 Tab</v>
          </cell>
          <cell r="D44">
            <v>0</v>
          </cell>
          <cell r="E44" t="str">
            <v>Sq</v>
          </cell>
          <cell r="F44">
            <v>38</v>
          </cell>
          <cell r="G44">
            <v>0</v>
          </cell>
          <cell r="H44">
            <v>0</v>
          </cell>
          <cell r="I44">
            <v>0</v>
          </cell>
        </row>
        <row r="45">
          <cell r="C45" t="str">
            <v>Deliver &amp; Stock shingles</v>
          </cell>
          <cell r="D45">
            <v>0</v>
          </cell>
          <cell r="E45" t="str">
            <v>Sq</v>
          </cell>
          <cell r="F45">
            <v>3.5</v>
          </cell>
          <cell r="G45">
            <v>0</v>
          </cell>
          <cell r="H45">
            <v>0</v>
          </cell>
          <cell r="I45">
            <v>0</v>
          </cell>
        </row>
        <row r="46">
          <cell r="C46" t="str">
            <v>Drip Edge-metal</v>
          </cell>
          <cell r="D46">
            <v>0</v>
          </cell>
          <cell r="E46" t="str">
            <v>Ea</v>
          </cell>
          <cell r="F46">
            <v>3.9</v>
          </cell>
          <cell r="G46">
            <v>0</v>
          </cell>
          <cell r="H46">
            <v>0</v>
          </cell>
          <cell r="I46">
            <v>0</v>
          </cell>
        </row>
        <row r="47">
          <cell r="C47" t="str">
            <v>15# Tar Paper (Asphalt-impregnated Felt)</v>
          </cell>
          <cell r="D47">
            <v>0</v>
          </cell>
          <cell r="E47" t="str">
            <v>4-Sq Roll</v>
          </cell>
          <cell r="F47">
            <v>10.95</v>
          </cell>
          <cell r="G47">
            <v>0</v>
          </cell>
          <cell r="H47">
            <v>0</v>
          </cell>
          <cell r="I47">
            <v>0</v>
          </cell>
        </row>
        <row r="48">
          <cell r="C48" t="str">
            <v>Starter Strip</v>
          </cell>
          <cell r="D48">
            <v>0</v>
          </cell>
          <cell r="E48" t="str">
            <v>Sq (T)</v>
          </cell>
          <cell r="F48">
            <v>38</v>
          </cell>
          <cell r="G48">
            <v>0</v>
          </cell>
          <cell r="H48">
            <v>0</v>
          </cell>
          <cell r="I48">
            <v>0</v>
          </cell>
        </row>
        <row r="49">
          <cell r="C49" t="str">
            <v>Hip &amp; Ridge Cap</v>
          </cell>
          <cell r="D49">
            <v>0</v>
          </cell>
          <cell r="E49" t="str">
            <v>Sq (T)</v>
          </cell>
          <cell r="F49">
            <v>38</v>
          </cell>
          <cell r="G49">
            <v>0</v>
          </cell>
          <cell r="H49">
            <v>0</v>
          </cell>
          <cell r="I49">
            <v>0</v>
          </cell>
        </row>
        <row r="50">
          <cell r="C50" t="str">
            <v>Ridge Vents</v>
          </cell>
          <cell r="D50">
            <v>0</v>
          </cell>
          <cell r="E50" t="str">
            <v>Lf</v>
          </cell>
          <cell r="F50">
            <v>2.2999999999999998</v>
          </cell>
          <cell r="G50">
            <v>0</v>
          </cell>
          <cell r="H50">
            <v>0</v>
          </cell>
          <cell r="I50">
            <v>0</v>
          </cell>
        </row>
        <row r="51">
          <cell r="C51" t="str">
            <v>Step Flashing 3 x 4 x 7 (22' / Bndl.)</v>
          </cell>
          <cell r="D51">
            <v>0</v>
          </cell>
          <cell r="E51" t="str">
            <v>Bndl of 50</v>
          </cell>
          <cell r="F51">
            <v>12.95</v>
          </cell>
          <cell r="G51">
            <v>0</v>
          </cell>
          <cell r="H51">
            <v>0</v>
          </cell>
          <cell r="I51">
            <v>0</v>
          </cell>
        </row>
        <row r="52">
          <cell r="C52" t="str">
            <v>L Metal 4" x 4" x 10'</v>
          </cell>
          <cell r="D52">
            <v>0</v>
          </cell>
          <cell r="E52" t="str">
            <v>Ea</v>
          </cell>
          <cell r="F52">
            <v>4.79</v>
          </cell>
          <cell r="G52">
            <v>0</v>
          </cell>
          <cell r="H52">
            <v>0</v>
          </cell>
          <cell r="I52">
            <v>0</v>
          </cell>
        </row>
        <row r="53">
          <cell r="C53" t="str">
            <v>Plastic Caps 1/2 lb./sq</v>
          </cell>
          <cell r="D53">
            <v>0</v>
          </cell>
          <cell r="E53" t="str">
            <v>Pail</v>
          </cell>
          <cell r="F53">
            <v>34.950000000000003</v>
          </cell>
          <cell r="G53">
            <v>0</v>
          </cell>
          <cell r="H53">
            <v>0</v>
          </cell>
          <cell r="I53">
            <v>0</v>
          </cell>
        </row>
        <row r="54">
          <cell r="C54" t="str">
            <v>Coil Roofing Nails 1" - 1-1/4"</v>
          </cell>
          <cell r="D54">
            <v>0</v>
          </cell>
          <cell r="E54" t="str">
            <v>Ea</v>
          </cell>
          <cell r="F54">
            <v>37.950000000000003</v>
          </cell>
          <cell r="G54">
            <v>0</v>
          </cell>
          <cell r="H54">
            <v>0</v>
          </cell>
          <cell r="I54">
            <v>0</v>
          </cell>
        </row>
        <row r="55">
          <cell r="C55" t="str">
            <v>Labor</v>
          </cell>
          <cell r="D55">
            <v>0</v>
          </cell>
          <cell r="E55" t="str">
            <v>SQ</v>
          </cell>
          <cell r="F55">
            <v>38</v>
          </cell>
          <cell r="G55">
            <v>0</v>
          </cell>
          <cell r="H55">
            <v>0</v>
          </cell>
          <cell r="I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C57" t="str">
            <v>End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 t="str">
            <v xml:space="preserve">Labor: </v>
          </cell>
          <cell r="I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3"/>
  <sheetViews>
    <sheetView tabSelected="1" topLeftCell="A37" workbookViewId="0">
      <selection activeCell="E44" sqref="E44"/>
    </sheetView>
  </sheetViews>
  <sheetFormatPr defaultRowHeight="12.75"/>
  <cols>
    <col min="1" max="1" width="0.5703125" style="241" customWidth="1"/>
    <col min="2" max="2" width="1.85546875" style="138" customWidth="1"/>
    <col min="3" max="3" width="5.140625" style="139" bestFit="1" customWidth="1"/>
    <col min="4" max="4" width="3.28515625" style="139" hidden="1" customWidth="1"/>
    <col min="5" max="5" width="25.7109375" style="116" customWidth="1"/>
    <col min="6" max="6" width="16.28515625" style="116" customWidth="1"/>
    <col min="7" max="8" width="13" style="116" customWidth="1"/>
    <col min="9" max="9" width="13.28515625" style="116" customWidth="1"/>
    <col min="10" max="11" width="13.42578125" style="116" customWidth="1"/>
    <col min="12" max="12" width="0.85546875" style="116" customWidth="1"/>
    <col min="13" max="13" width="2.7109375" style="116" customWidth="1"/>
    <col min="14" max="14" width="21.140625" style="116" customWidth="1"/>
    <col min="15" max="15" width="34.7109375" style="116" customWidth="1"/>
    <col min="16" max="16384" width="9.140625" style="116"/>
  </cols>
  <sheetData>
    <row r="1" spans="1:40" ht="3" customHeight="1">
      <c r="A1" s="106"/>
      <c r="B1" s="107"/>
      <c r="C1" s="108"/>
      <c r="D1" s="108"/>
      <c r="E1" s="109"/>
      <c r="F1" s="110"/>
      <c r="G1" s="111"/>
      <c r="H1" s="111"/>
      <c r="I1" s="110"/>
      <c r="J1" s="112"/>
      <c r="K1" s="113"/>
      <c r="L1" s="114"/>
      <c r="M1" s="110"/>
      <c r="N1" s="110"/>
      <c r="O1" s="11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</row>
    <row r="2" spans="1:40" ht="29.25" customHeight="1">
      <c r="A2" s="117"/>
      <c r="B2" s="118"/>
      <c r="C2" s="119"/>
      <c r="D2" s="119"/>
      <c r="E2" s="120" t="s">
        <v>71</v>
      </c>
      <c r="F2" s="121"/>
      <c r="G2" s="122"/>
      <c r="H2" s="123"/>
      <c r="I2" s="124" t="s">
        <v>72</v>
      </c>
      <c r="J2" s="125">
        <f ca="1">NOW()</f>
        <v>39993.599617361113</v>
      </c>
      <c r="K2" s="126"/>
      <c r="L2" s="127"/>
      <c r="M2" s="107"/>
      <c r="N2" s="128"/>
      <c r="O2" s="128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</row>
    <row r="3" spans="1:40" ht="12.75" customHeight="1">
      <c r="A3" s="129"/>
      <c r="B3" s="130"/>
      <c r="C3" s="131"/>
      <c r="D3" s="131"/>
      <c r="E3" s="132" t="s">
        <v>73</v>
      </c>
      <c r="F3" s="133"/>
      <c r="G3" s="134"/>
      <c r="H3" s="132" t="s">
        <v>74</v>
      </c>
      <c r="J3" s="135"/>
      <c r="K3" s="136"/>
      <c r="L3" s="137"/>
      <c r="M3" s="111"/>
      <c r="N3" s="111"/>
      <c r="O3" s="11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</row>
    <row r="4" spans="1:40" ht="12.75" customHeight="1">
      <c r="A4" s="129"/>
      <c r="D4" s="140"/>
      <c r="E4" s="132"/>
      <c r="F4" s="141"/>
      <c r="G4" s="134"/>
      <c r="H4" s="132" t="s">
        <v>75</v>
      </c>
      <c r="I4" s="142" t="s">
        <v>251</v>
      </c>
      <c r="J4" s="143"/>
      <c r="K4" s="136"/>
      <c r="L4" s="137"/>
      <c r="M4" s="111"/>
      <c r="N4" s="111"/>
      <c r="O4" s="11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</row>
    <row r="5" spans="1:40" ht="12.75" customHeight="1">
      <c r="A5" s="129"/>
      <c r="D5" s="140"/>
      <c r="E5" s="132" t="s">
        <v>76</v>
      </c>
      <c r="F5" s="144"/>
      <c r="G5" s="145"/>
      <c r="H5" s="132" t="s">
        <v>77</v>
      </c>
      <c r="I5" s="146" t="s">
        <v>251</v>
      </c>
      <c r="J5" s="147"/>
      <c r="K5" s="136"/>
      <c r="L5" s="137"/>
      <c r="M5" s="111"/>
      <c r="N5" s="111"/>
      <c r="O5" s="11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</row>
    <row r="6" spans="1:40" ht="12.75" customHeight="1">
      <c r="A6" s="148"/>
      <c r="B6" s="149"/>
      <c r="C6" s="131"/>
      <c r="D6" s="131"/>
      <c r="E6" s="132" t="s">
        <v>78</v>
      </c>
      <c r="F6" s="144"/>
      <c r="G6" s="150"/>
      <c r="H6" s="132" t="s">
        <v>79</v>
      </c>
      <c r="I6" s="151" t="s">
        <v>251</v>
      </c>
      <c r="J6" s="152"/>
      <c r="K6" s="153"/>
      <c r="L6" s="154"/>
      <c r="M6" s="155"/>
      <c r="N6" s="155"/>
      <c r="O6" s="15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</row>
    <row r="7" spans="1:40" ht="12.75" customHeight="1" thickBot="1">
      <c r="A7" s="148"/>
      <c r="B7" s="149"/>
      <c r="C7" s="131"/>
      <c r="D7" s="131"/>
      <c r="E7" s="150"/>
      <c r="F7" s="150"/>
      <c r="G7" s="145"/>
      <c r="I7" s="151" t="s">
        <v>251</v>
      </c>
      <c r="J7" s="156"/>
      <c r="K7" s="153"/>
      <c r="L7" s="154"/>
      <c r="M7" s="155"/>
      <c r="N7" s="155"/>
      <c r="O7" s="15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</row>
    <row r="8" spans="1:40" ht="19.5" customHeight="1">
      <c r="A8" s="129"/>
      <c r="B8" s="130"/>
      <c r="C8" s="157" t="s">
        <v>80</v>
      </c>
      <c r="D8" s="158"/>
      <c r="E8" s="159" t="s">
        <v>81</v>
      </c>
      <c r="F8" s="160" t="s">
        <v>82</v>
      </c>
      <c r="G8" s="161">
        <v>1</v>
      </c>
      <c r="H8" s="161">
        <v>2</v>
      </c>
      <c r="I8" s="161">
        <v>3</v>
      </c>
      <c r="J8" s="162" t="s">
        <v>83</v>
      </c>
      <c r="K8" s="163" t="s">
        <v>84</v>
      </c>
      <c r="L8" s="164"/>
      <c r="M8" s="110"/>
      <c r="N8" s="110"/>
      <c r="O8" s="110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</row>
    <row r="9" spans="1:40" ht="12.75" customHeight="1">
      <c r="A9" s="165" t="s">
        <v>85</v>
      </c>
      <c r="B9" s="166" t="s">
        <v>86</v>
      </c>
      <c r="C9" s="167"/>
      <c r="D9" s="168"/>
      <c r="E9" s="169" t="s">
        <v>87</v>
      </c>
      <c r="F9" s="170">
        <v>0</v>
      </c>
      <c r="G9" s="171"/>
      <c r="H9" s="172"/>
      <c r="I9" s="171"/>
      <c r="J9" s="173">
        <f>SUM(G9:I9)</f>
        <v>0</v>
      </c>
      <c r="K9" s="174">
        <f>F9-J9</f>
        <v>0</v>
      </c>
      <c r="L9" s="175"/>
      <c r="M9" s="110"/>
      <c r="N9" s="110"/>
      <c r="O9" s="110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</row>
    <row r="10" spans="1:40" ht="12.75" customHeight="1">
      <c r="A10" s="165" t="s">
        <v>88</v>
      </c>
      <c r="B10" s="166" t="s">
        <v>89</v>
      </c>
      <c r="C10" s="176"/>
      <c r="D10" s="177"/>
      <c r="E10" s="178" t="s">
        <v>90</v>
      </c>
      <c r="F10" s="179">
        <v>6800</v>
      </c>
      <c r="G10" s="180">
        <v>4200</v>
      </c>
      <c r="H10" s="181">
        <v>1450</v>
      </c>
      <c r="I10" s="180">
        <v>950</v>
      </c>
      <c r="J10" s="173">
        <f t="shared" ref="J10:J17" si="0">SUM(G10:I10)</f>
        <v>6600</v>
      </c>
      <c r="K10" s="174">
        <f t="shared" ref="K10:K17" si="1">F10-J10</f>
        <v>200</v>
      </c>
      <c r="L10" s="175"/>
      <c r="M10" s="110"/>
      <c r="N10" s="110"/>
      <c r="O10" s="110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</row>
    <row r="11" spans="1:40" ht="12.75" customHeight="1">
      <c r="A11" s="165" t="s">
        <v>91</v>
      </c>
      <c r="B11" s="166" t="s">
        <v>92</v>
      </c>
      <c r="C11" s="176"/>
      <c r="D11" s="177"/>
      <c r="E11" s="182" t="s">
        <v>93</v>
      </c>
      <c r="F11" s="179">
        <v>2500</v>
      </c>
      <c r="G11" s="183">
        <v>2200</v>
      </c>
      <c r="H11" s="181">
        <v>350</v>
      </c>
      <c r="I11" s="180"/>
      <c r="J11" s="173">
        <f t="shared" si="0"/>
        <v>2550</v>
      </c>
      <c r="K11" s="174">
        <f t="shared" si="1"/>
        <v>-50</v>
      </c>
      <c r="L11" s="175"/>
      <c r="M11" s="110"/>
      <c r="N11" s="110"/>
      <c r="O11" s="110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</row>
    <row r="12" spans="1:40" ht="12.75" customHeight="1">
      <c r="A12" s="165" t="s">
        <v>94</v>
      </c>
      <c r="B12" s="166" t="s">
        <v>95</v>
      </c>
      <c r="C12" s="176"/>
      <c r="D12" s="177"/>
      <c r="E12" s="178" t="s">
        <v>96</v>
      </c>
      <c r="F12" s="184">
        <v>0</v>
      </c>
      <c r="G12" s="180"/>
      <c r="H12" s="181"/>
      <c r="I12" s="180"/>
      <c r="J12" s="173">
        <f t="shared" si="0"/>
        <v>0</v>
      </c>
      <c r="K12" s="174">
        <f t="shared" si="1"/>
        <v>0</v>
      </c>
      <c r="L12" s="175"/>
      <c r="M12" s="110"/>
      <c r="N12" s="110"/>
      <c r="O12" s="110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</row>
    <row r="13" spans="1:40" ht="12.75" customHeight="1">
      <c r="A13" s="165" t="s">
        <v>97</v>
      </c>
      <c r="B13" s="166" t="s">
        <v>98</v>
      </c>
      <c r="C13" s="176"/>
      <c r="D13" s="177"/>
      <c r="E13" s="178" t="s">
        <v>99</v>
      </c>
      <c r="F13" s="179">
        <v>0</v>
      </c>
      <c r="G13" s="180"/>
      <c r="H13" s="181"/>
      <c r="I13" s="180"/>
      <c r="J13" s="173">
        <f t="shared" si="0"/>
        <v>0</v>
      </c>
      <c r="K13" s="174">
        <f t="shared" si="1"/>
        <v>0</v>
      </c>
      <c r="L13" s="175"/>
      <c r="M13" s="110"/>
      <c r="N13" s="110"/>
      <c r="O13" s="110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</row>
    <row r="14" spans="1:40" ht="12.75" customHeight="1">
      <c r="A14" s="165" t="s">
        <v>100</v>
      </c>
      <c r="B14" s="166" t="s">
        <v>101</v>
      </c>
      <c r="C14" s="176"/>
      <c r="D14" s="177"/>
      <c r="E14" s="178" t="s">
        <v>102</v>
      </c>
      <c r="F14" s="179">
        <v>0</v>
      </c>
      <c r="G14" s="180"/>
      <c r="H14" s="181"/>
      <c r="I14" s="180"/>
      <c r="J14" s="173">
        <f t="shared" si="0"/>
        <v>0</v>
      </c>
      <c r="K14" s="174">
        <f t="shared" si="1"/>
        <v>0</v>
      </c>
      <c r="L14" s="175"/>
      <c r="M14" s="110"/>
      <c r="N14" s="110"/>
      <c r="O14" s="18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</row>
    <row r="15" spans="1:40" ht="12.75" customHeight="1">
      <c r="A15" s="165" t="s">
        <v>100</v>
      </c>
      <c r="B15" s="166" t="s">
        <v>103</v>
      </c>
      <c r="C15" s="176"/>
      <c r="D15" s="177"/>
      <c r="E15" s="178" t="s">
        <v>104</v>
      </c>
      <c r="F15" s="179">
        <v>0</v>
      </c>
      <c r="G15" s="180"/>
      <c r="H15" s="181"/>
      <c r="I15" s="180"/>
      <c r="J15" s="173">
        <f t="shared" si="0"/>
        <v>0</v>
      </c>
      <c r="K15" s="174">
        <f t="shared" si="1"/>
        <v>0</v>
      </c>
      <c r="L15" s="175"/>
      <c r="M15" s="110"/>
      <c r="N15" s="110"/>
      <c r="O15" s="18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</row>
    <row r="16" spans="1:40" ht="12.75" customHeight="1">
      <c r="A16" s="165" t="s">
        <v>100</v>
      </c>
      <c r="B16" s="166" t="s">
        <v>105</v>
      </c>
      <c r="C16" s="176"/>
      <c r="D16" s="177"/>
      <c r="E16" s="169" t="s">
        <v>106</v>
      </c>
      <c r="F16" s="179">
        <v>0</v>
      </c>
      <c r="G16" s="180"/>
      <c r="H16" s="181"/>
      <c r="I16" s="180"/>
      <c r="J16" s="173">
        <f t="shared" si="0"/>
        <v>0</v>
      </c>
      <c r="K16" s="174">
        <f t="shared" si="1"/>
        <v>0</v>
      </c>
      <c r="L16" s="175"/>
      <c r="M16" s="110"/>
      <c r="N16" s="110"/>
      <c r="O16" s="18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</row>
    <row r="17" spans="1:40" ht="12.75" customHeight="1">
      <c r="A17" s="165" t="s">
        <v>100</v>
      </c>
      <c r="B17" s="166" t="s">
        <v>107</v>
      </c>
      <c r="C17" s="176"/>
      <c r="D17" s="177"/>
      <c r="E17" s="178" t="s">
        <v>108</v>
      </c>
      <c r="F17" s="179">
        <v>0</v>
      </c>
      <c r="G17" s="180"/>
      <c r="H17" s="181"/>
      <c r="I17" s="180"/>
      <c r="J17" s="173">
        <f t="shared" si="0"/>
        <v>0</v>
      </c>
      <c r="K17" s="174">
        <f t="shared" si="1"/>
        <v>0</v>
      </c>
      <c r="L17" s="175"/>
      <c r="M17" s="110"/>
      <c r="N17" s="110"/>
      <c r="O17" s="18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</row>
    <row r="18" spans="1:40" ht="13.5" customHeight="1" thickBot="1">
      <c r="A18" s="165"/>
      <c r="B18" s="166"/>
      <c r="C18" s="186"/>
      <c r="D18" s="187"/>
      <c r="E18" s="188"/>
      <c r="F18" s="189"/>
      <c r="G18" s="190"/>
      <c r="H18" s="190"/>
      <c r="I18" s="191"/>
      <c r="J18" s="192"/>
      <c r="K18" s="193"/>
      <c r="L18" s="175"/>
      <c r="M18" s="194"/>
      <c r="N18" s="194"/>
      <c r="O18" s="194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</row>
    <row r="19" spans="1:40" ht="13.5" customHeight="1" thickBot="1">
      <c r="A19" s="165"/>
      <c r="B19" s="166"/>
      <c r="C19" s="195"/>
      <c r="D19" s="196"/>
      <c r="E19" s="197" t="s">
        <v>109</v>
      </c>
      <c r="F19" s="198">
        <f t="shared" ref="F19:K19" si="2">SUM(F9:F18)</f>
        <v>9300</v>
      </c>
      <c r="G19" s="198">
        <f t="shared" si="2"/>
        <v>6400</v>
      </c>
      <c r="H19" s="198">
        <f t="shared" si="2"/>
        <v>1800</v>
      </c>
      <c r="I19" s="198">
        <f t="shared" si="2"/>
        <v>950</v>
      </c>
      <c r="J19" s="198">
        <f t="shared" si="2"/>
        <v>9150</v>
      </c>
      <c r="K19" s="198">
        <f t="shared" si="2"/>
        <v>150</v>
      </c>
      <c r="L19" s="199"/>
      <c r="M19" s="110"/>
      <c r="N19" s="110"/>
      <c r="O19" s="110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</row>
    <row r="20" spans="1:40" ht="13.5" customHeight="1" thickBot="1">
      <c r="A20" s="165"/>
      <c r="B20" s="166"/>
      <c r="C20" s="131"/>
      <c r="D20" s="131"/>
      <c r="E20" s="200"/>
      <c r="F20" s="201"/>
      <c r="G20" s="201"/>
      <c r="H20" s="202"/>
      <c r="I20" s="201"/>
      <c r="J20" s="203"/>
      <c r="K20" s="204"/>
      <c r="L20" s="175"/>
      <c r="M20" s="110"/>
      <c r="N20" s="110"/>
      <c r="O20" s="110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</row>
    <row r="21" spans="1:40" ht="15.75" customHeight="1">
      <c r="A21" s="165"/>
      <c r="B21" s="166"/>
      <c r="C21" s="157" t="s">
        <v>80</v>
      </c>
      <c r="D21" s="158"/>
      <c r="E21" s="159" t="s">
        <v>110</v>
      </c>
      <c r="F21" s="160" t="s">
        <v>82</v>
      </c>
      <c r="G21" s="161">
        <v>1</v>
      </c>
      <c r="H21" s="161">
        <v>2</v>
      </c>
      <c r="I21" s="161">
        <v>3</v>
      </c>
      <c r="J21" s="162" t="s">
        <v>83</v>
      </c>
      <c r="K21" s="163" t="s">
        <v>84</v>
      </c>
      <c r="L21" s="164"/>
      <c r="M21" s="110"/>
      <c r="N21" s="110"/>
      <c r="O21" s="110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</row>
    <row r="22" spans="1:40" ht="12.75" customHeight="1">
      <c r="A22" s="165" t="s">
        <v>111</v>
      </c>
      <c r="B22" s="166" t="s">
        <v>112</v>
      </c>
      <c r="C22" s="167"/>
      <c r="D22" s="168"/>
      <c r="E22" s="205" t="s">
        <v>113</v>
      </c>
      <c r="F22" s="206">
        <v>0</v>
      </c>
      <c r="G22" s="171"/>
      <c r="H22" s="171"/>
      <c r="I22" s="171"/>
      <c r="J22" s="173"/>
      <c r="K22" s="174">
        <v>0</v>
      </c>
      <c r="L22" s="175"/>
      <c r="M22" s="110"/>
      <c r="N22" s="128"/>
      <c r="O22" s="110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</row>
    <row r="23" spans="1:40" ht="12.75" customHeight="1">
      <c r="A23" s="165" t="s">
        <v>114</v>
      </c>
      <c r="B23" s="166" t="s">
        <v>115</v>
      </c>
      <c r="C23" s="176"/>
      <c r="D23" s="168"/>
      <c r="E23" s="205" t="s">
        <v>116</v>
      </c>
      <c r="F23" s="170">
        <v>0</v>
      </c>
      <c r="G23" s="180"/>
      <c r="H23" s="180"/>
      <c r="I23" s="180"/>
      <c r="J23" s="173"/>
      <c r="K23" s="207">
        <v>0</v>
      </c>
      <c r="L23" s="175"/>
      <c r="M23" s="110"/>
      <c r="N23" s="128"/>
      <c r="O23" s="110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</row>
    <row r="24" spans="1:40" ht="12.75" customHeight="1">
      <c r="A24" s="165" t="s">
        <v>117</v>
      </c>
      <c r="B24" s="166" t="s">
        <v>118</v>
      </c>
      <c r="C24" s="176"/>
      <c r="D24" s="177"/>
      <c r="E24" s="178" t="s">
        <v>119</v>
      </c>
      <c r="F24" s="179">
        <v>0</v>
      </c>
      <c r="G24" s="180"/>
      <c r="H24" s="180"/>
      <c r="I24" s="180"/>
      <c r="J24" s="173"/>
      <c r="K24" s="207">
        <v>0</v>
      </c>
      <c r="L24" s="175"/>
      <c r="M24" s="110"/>
      <c r="N24" s="110"/>
      <c r="O24" s="110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</row>
    <row r="25" spans="1:40" ht="12.75" customHeight="1">
      <c r="A25" s="165" t="s">
        <v>120</v>
      </c>
      <c r="B25" s="166" t="s">
        <v>121</v>
      </c>
      <c r="C25" s="176"/>
      <c r="D25" s="177"/>
      <c r="E25" s="178" t="s">
        <v>122</v>
      </c>
      <c r="F25" s="208">
        <v>0</v>
      </c>
      <c r="G25" s="180"/>
      <c r="H25" s="180"/>
      <c r="I25" s="180"/>
      <c r="J25" s="173"/>
      <c r="K25" s="207">
        <v>0</v>
      </c>
      <c r="L25" s="175"/>
      <c r="M25" s="110"/>
      <c r="N25" s="110"/>
      <c r="O25" s="110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</row>
    <row r="26" spans="1:40" ht="12.75" customHeight="1">
      <c r="A26" s="165" t="s">
        <v>123</v>
      </c>
      <c r="B26" s="166" t="s">
        <v>124</v>
      </c>
      <c r="C26" s="176"/>
      <c r="D26" s="177"/>
      <c r="E26" s="178" t="s">
        <v>125</v>
      </c>
      <c r="F26" s="208">
        <v>0</v>
      </c>
      <c r="G26" s="180"/>
      <c r="H26" s="180"/>
      <c r="I26" s="180"/>
      <c r="J26" s="173"/>
      <c r="K26" s="207">
        <v>0</v>
      </c>
      <c r="L26" s="175"/>
      <c r="M26" s="110"/>
      <c r="N26" s="110"/>
      <c r="O26" s="110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</row>
    <row r="27" spans="1:40" ht="12.75" customHeight="1">
      <c r="A27" s="165" t="s">
        <v>126</v>
      </c>
      <c r="B27" s="166" t="s">
        <v>127</v>
      </c>
      <c r="C27" s="176"/>
      <c r="D27" s="177"/>
      <c r="E27" s="178" t="s">
        <v>128</v>
      </c>
      <c r="F27" s="179">
        <v>0</v>
      </c>
      <c r="G27" s="180"/>
      <c r="H27" s="180"/>
      <c r="I27" s="180"/>
      <c r="J27" s="173"/>
      <c r="K27" s="207">
        <v>0</v>
      </c>
      <c r="L27" s="175"/>
      <c r="M27" s="110"/>
      <c r="N27" s="110"/>
      <c r="O27" s="110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</row>
    <row r="28" spans="1:40" ht="12.75" customHeight="1">
      <c r="A28" s="165" t="s">
        <v>129</v>
      </c>
      <c r="B28" s="166" t="s">
        <v>130</v>
      </c>
      <c r="C28" s="176"/>
      <c r="D28" s="177"/>
      <c r="E28" s="178" t="s">
        <v>131</v>
      </c>
      <c r="F28" s="179">
        <v>0</v>
      </c>
      <c r="G28" s="180"/>
      <c r="H28" s="180"/>
      <c r="I28" s="180"/>
      <c r="J28" s="173"/>
      <c r="K28" s="207">
        <v>0</v>
      </c>
      <c r="L28" s="175"/>
      <c r="M28" s="110"/>
      <c r="N28" s="110"/>
      <c r="O28" s="110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</row>
    <row r="29" spans="1:40" ht="12.75" customHeight="1">
      <c r="A29" s="165" t="s">
        <v>132</v>
      </c>
      <c r="B29" s="166" t="s">
        <v>133</v>
      </c>
      <c r="C29" s="176"/>
      <c r="D29" s="177"/>
      <c r="E29" s="178" t="s">
        <v>134</v>
      </c>
      <c r="F29" s="179">
        <v>0</v>
      </c>
      <c r="G29" s="180"/>
      <c r="H29" s="180"/>
      <c r="I29" s="180"/>
      <c r="J29" s="173"/>
      <c r="K29" s="207">
        <v>0</v>
      </c>
      <c r="L29" s="175"/>
      <c r="M29" s="110"/>
      <c r="N29" s="110"/>
      <c r="O29" s="110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</row>
    <row r="30" spans="1:40" ht="12.75" customHeight="1">
      <c r="A30" s="165" t="s">
        <v>135</v>
      </c>
      <c r="B30" s="166" t="s">
        <v>136</v>
      </c>
      <c r="C30" s="176"/>
      <c r="D30" s="177"/>
      <c r="E30" s="178" t="s">
        <v>137</v>
      </c>
      <c r="F30" s="179">
        <v>0</v>
      </c>
      <c r="G30" s="180"/>
      <c r="H30" s="180"/>
      <c r="I30" s="180"/>
      <c r="J30" s="173"/>
      <c r="K30" s="207">
        <v>0</v>
      </c>
      <c r="L30" s="175"/>
      <c r="M30" s="110"/>
      <c r="N30" s="110"/>
      <c r="O30" s="110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</row>
    <row r="31" spans="1:40" ht="12.75" customHeight="1">
      <c r="A31" s="165" t="s">
        <v>138</v>
      </c>
      <c r="B31" s="166" t="s">
        <v>139</v>
      </c>
      <c r="C31" s="176"/>
      <c r="D31" s="177"/>
      <c r="E31" s="178" t="s">
        <v>140</v>
      </c>
      <c r="F31" s="179">
        <v>0</v>
      </c>
      <c r="G31" s="180"/>
      <c r="H31" s="180"/>
      <c r="I31" s="180"/>
      <c r="J31" s="173"/>
      <c r="K31" s="207">
        <v>0</v>
      </c>
      <c r="L31" s="175"/>
      <c r="M31" s="110"/>
      <c r="N31" s="110"/>
      <c r="O31" s="110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</row>
    <row r="32" spans="1:40" ht="12.75" customHeight="1">
      <c r="A32" s="165" t="s">
        <v>141</v>
      </c>
      <c r="B32" s="166" t="s">
        <v>142</v>
      </c>
      <c r="C32" s="176"/>
      <c r="D32" s="177"/>
      <c r="E32" s="178" t="s">
        <v>143</v>
      </c>
      <c r="F32" s="179">
        <v>0</v>
      </c>
      <c r="G32" s="180"/>
      <c r="H32" s="180"/>
      <c r="I32" s="180"/>
      <c r="J32" s="173"/>
      <c r="K32" s="207">
        <v>0</v>
      </c>
      <c r="L32" s="175"/>
      <c r="M32" s="110"/>
      <c r="N32" s="110"/>
      <c r="O32" s="110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</row>
    <row r="33" spans="1:40" ht="12.75" customHeight="1">
      <c r="A33" s="165" t="s">
        <v>144</v>
      </c>
      <c r="B33" s="166" t="s">
        <v>145</v>
      </c>
      <c r="C33" s="176"/>
      <c r="D33" s="177"/>
      <c r="E33" s="178" t="s">
        <v>146</v>
      </c>
      <c r="F33" s="209">
        <v>0</v>
      </c>
      <c r="G33" s="180"/>
      <c r="H33" s="180"/>
      <c r="I33" s="180"/>
      <c r="J33" s="173"/>
      <c r="K33" s="207">
        <v>0</v>
      </c>
      <c r="L33" s="175"/>
      <c r="M33" s="110"/>
      <c r="N33" s="110"/>
      <c r="O33" s="110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</row>
    <row r="34" spans="1:40" ht="12.75" customHeight="1">
      <c r="A34" s="165" t="s">
        <v>147</v>
      </c>
      <c r="B34" s="166" t="s">
        <v>148</v>
      </c>
      <c r="C34" s="176"/>
      <c r="D34" s="177"/>
      <c r="E34" s="178" t="s">
        <v>149</v>
      </c>
      <c r="F34" s="179">
        <v>0</v>
      </c>
      <c r="G34" s="180"/>
      <c r="H34" s="180"/>
      <c r="I34" s="180"/>
      <c r="J34" s="173"/>
      <c r="K34" s="207">
        <v>0</v>
      </c>
      <c r="L34" s="175"/>
      <c r="M34" s="110"/>
      <c r="N34" s="110"/>
      <c r="O34" s="110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</row>
    <row r="35" spans="1:40" ht="12.75" customHeight="1">
      <c r="A35" s="165" t="s">
        <v>150</v>
      </c>
      <c r="B35" s="166" t="s">
        <v>151</v>
      </c>
      <c r="C35" s="176"/>
      <c r="D35" s="177"/>
      <c r="E35" s="178" t="s">
        <v>152</v>
      </c>
      <c r="F35" s="179">
        <v>0</v>
      </c>
      <c r="G35" s="180"/>
      <c r="H35" s="180"/>
      <c r="I35" s="180"/>
      <c r="J35" s="173"/>
      <c r="K35" s="207">
        <v>0</v>
      </c>
      <c r="L35" s="175"/>
      <c r="M35" s="110"/>
      <c r="N35" s="110"/>
      <c r="O35" s="110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</row>
    <row r="36" spans="1:40" ht="12.75" customHeight="1">
      <c r="A36" s="165" t="s">
        <v>153</v>
      </c>
      <c r="B36" s="166" t="s">
        <v>154</v>
      </c>
      <c r="C36" s="176"/>
      <c r="D36" s="177"/>
      <c r="E36" s="178" t="s">
        <v>155</v>
      </c>
      <c r="F36" s="179">
        <v>0</v>
      </c>
      <c r="G36" s="180"/>
      <c r="H36" s="180"/>
      <c r="I36" s="180"/>
      <c r="J36" s="173"/>
      <c r="K36" s="207">
        <v>0</v>
      </c>
      <c r="L36" s="175"/>
      <c r="M36" s="110"/>
      <c r="N36" s="110"/>
      <c r="O36" s="110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</row>
    <row r="37" spans="1:40" ht="12.75" customHeight="1">
      <c r="A37" s="165" t="s">
        <v>156</v>
      </c>
      <c r="B37" s="166" t="s">
        <v>157</v>
      </c>
      <c r="C37" s="176"/>
      <c r="D37" s="177"/>
      <c r="E37" s="178" t="s">
        <v>158</v>
      </c>
      <c r="F37" s="179">
        <v>0</v>
      </c>
      <c r="G37" s="180"/>
      <c r="H37" s="180"/>
      <c r="I37" s="180"/>
      <c r="J37" s="173"/>
      <c r="K37" s="207">
        <v>0</v>
      </c>
      <c r="L37" s="175"/>
      <c r="M37" s="110"/>
      <c r="N37" s="110"/>
      <c r="O37" s="110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</row>
    <row r="38" spans="1:40" ht="12.75" customHeight="1">
      <c r="A38" s="165" t="s">
        <v>159</v>
      </c>
      <c r="B38" s="166" t="s">
        <v>160</v>
      </c>
      <c r="C38" s="176"/>
      <c r="D38" s="177"/>
      <c r="E38" s="178" t="s">
        <v>161</v>
      </c>
      <c r="F38" s="179">
        <v>0</v>
      </c>
      <c r="G38" s="180"/>
      <c r="H38" s="180"/>
      <c r="I38" s="180"/>
      <c r="J38" s="173"/>
      <c r="K38" s="207">
        <v>0</v>
      </c>
      <c r="L38" s="175"/>
      <c r="M38" s="110"/>
      <c r="N38" s="110"/>
      <c r="O38" s="110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</row>
    <row r="39" spans="1:40" ht="12.75" customHeight="1">
      <c r="A39" s="165" t="s">
        <v>162</v>
      </c>
      <c r="B39" s="166" t="s">
        <v>163</v>
      </c>
      <c r="C39" s="176"/>
      <c r="D39" s="177"/>
      <c r="E39" s="178" t="s">
        <v>164</v>
      </c>
      <c r="F39" s="179">
        <v>0</v>
      </c>
      <c r="G39" s="180"/>
      <c r="H39" s="180"/>
      <c r="I39" s="180"/>
      <c r="J39" s="173"/>
      <c r="K39" s="207">
        <v>0</v>
      </c>
      <c r="L39" s="175"/>
      <c r="M39" s="110"/>
      <c r="N39" s="110"/>
      <c r="O39" s="110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</row>
    <row r="40" spans="1:40" ht="12.75" customHeight="1">
      <c r="A40" s="165" t="s">
        <v>165</v>
      </c>
      <c r="B40" s="166" t="s">
        <v>166</v>
      </c>
      <c r="C40" s="176"/>
      <c r="D40" s="177"/>
      <c r="E40" s="178" t="s">
        <v>167</v>
      </c>
      <c r="F40" s="179">
        <v>0</v>
      </c>
      <c r="G40" s="180"/>
      <c r="H40" s="180"/>
      <c r="I40" s="180"/>
      <c r="J40" s="173"/>
      <c r="K40" s="207">
        <v>0</v>
      </c>
      <c r="L40" s="175"/>
      <c r="M40" s="110"/>
      <c r="N40" s="110"/>
      <c r="O40" s="110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</row>
    <row r="41" spans="1:40" ht="12.75" customHeight="1">
      <c r="A41" s="165" t="s">
        <v>168</v>
      </c>
      <c r="B41" s="166" t="s">
        <v>169</v>
      </c>
      <c r="C41" s="176"/>
      <c r="D41" s="177"/>
      <c r="E41" s="178" t="s">
        <v>170</v>
      </c>
      <c r="F41" s="179">
        <v>0</v>
      </c>
      <c r="G41" s="180"/>
      <c r="H41" s="180"/>
      <c r="I41" s="180"/>
      <c r="J41" s="173"/>
      <c r="K41" s="207">
        <v>0</v>
      </c>
      <c r="L41" s="175"/>
      <c r="M41" s="110"/>
      <c r="N41" s="110"/>
      <c r="O41" s="110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 t="s">
        <v>171</v>
      </c>
    </row>
    <row r="42" spans="1:40" ht="12.75" customHeight="1">
      <c r="A42" s="165" t="s">
        <v>172</v>
      </c>
      <c r="B42" s="166" t="s">
        <v>173</v>
      </c>
      <c r="C42" s="176"/>
      <c r="D42" s="177"/>
      <c r="E42" s="178" t="s">
        <v>174</v>
      </c>
      <c r="F42" s="179">
        <v>0</v>
      </c>
      <c r="G42" s="180"/>
      <c r="H42" s="180"/>
      <c r="I42" s="180"/>
      <c r="J42" s="173"/>
      <c r="K42" s="207">
        <v>0</v>
      </c>
      <c r="L42" s="175"/>
      <c r="M42" s="110"/>
      <c r="N42" s="110"/>
      <c r="O42" s="110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</row>
    <row r="43" spans="1:40" ht="12.75" customHeight="1">
      <c r="A43" s="165" t="s">
        <v>175</v>
      </c>
      <c r="B43" s="166" t="s">
        <v>176</v>
      </c>
      <c r="C43" s="176"/>
      <c r="D43" s="177"/>
      <c r="E43" s="178" t="s">
        <v>177</v>
      </c>
      <c r="F43" s="179">
        <v>0</v>
      </c>
      <c r="G43" s="180"/>
      <c r="H43" s="180"/>
      <c r="I43" s="180"/>
      <c r="J43" s="173"/>
      <c r="K43" s="207">
        <v>0</v>
      </c>
      <c r="L43" s="175"/>
      <c r="M43" s="110"/>
      <c r="N43" s="110"/>
      <c r="O43" s="110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</row>
    <row r="44" spans="1:40" ht="12.75" customHeight="1">
      <c r="A44" s="165" t="s">
        <v>178</v>
      </c>
      <c r="B44" s="166" t="s">
        <v>179</v>
      </c>
      <c r="C44" s="176"/>
      <c r="D44" s="177"/>
      <c r="E44" s="178" t="s">
        <v>7</v>
      </c>
      <c r="F44" s="179">
        <v>0</v>
      </c>
      <c r="G44" s="180"/>
      <c r="H44" s="180"/>
      <c r="I44" s="180"/>
      <c r="J44" s="173"/>
      <c r="K44" s="207">
        <v>0</v>
      </c>
      <c r="L44" s="175"/>
      <c r="M44" s="110"/>
      <c r="N44" s="110"/>
      <c r="O44" s="110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</row>
    <row r="45" spans="1:40" ht="12.75" customHeight="1">
      <c r="A45" s="165" t="s">
        <v>180</v>
      </c>
      <c r="B45" s="166" t="s">
        <v>181</v>
      </c>
      <c r="C45" s="176"/>
      <c r="D45" s="177"/>
      <c r="E45" s="178" t="s">
        <v>182</v>
      </c>
      <c r="F45" s="179">
        <v>0</v>
      </c>
      <c r="G45" s="180"/>
      <c r="H45" s="180"/>
      <c r="I45" s="180"/>
      <c r="J45" s="173"/>
      <c r="K45" s="207">
        <v>0</v>
      </c>
      <c r="L45" s="175"/>
      <c r="M45" s="110"/>
      <c r="N45" s="110"/>
      <c r="O45" s="110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</row>
    <row r="46" spans="1:40" ht="12.75" customHeight="1">
      <c r="A46" s="165" t="s">
        <v>183</v>
      </c>
      <c r="B46" s="166" t="s">
        <v>184</v>
      </c>
      <c r="C46" s="176"/>
      <c r="D46" s="177"/>
      <c r="E46" s="178" t="s">
        <v>185</v>
      </c>
      <c r="F46" s="179">
        <v>0</v>
      </c>
      <c r="G46" s="180"/>
      <c r="H46" s="180"/>
      <c r="I46" s="180"/>
      <c r="J46" s="173"/>
      <c r="K46" s="207">
        <v>0</v>
      </c>
      <c r="L46" s="175"/>
      <c r="M46" s="110"/>
      <c r="N46" s="110"/>
      <c r="O46" s="110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</row>
    <row r="47" spans="1:40" ht="12.75" customHeight="1">
      <c r="A47" s="165" t="s">
        <v>186</v>
      </c>
      <c r="B47" s="166" t="s">
        <v>187</v>
      </c>
      <c r="C47" s="176"/>
      <c r="D47" s="177"/>
      <c r="E47" s="178" t="s">
        <v>188</v>
      </c>
      <c r="F47" s="179">
        <v>0</v>
      </c>
      <c r="G47" s="180"/>
      <c r="H47" s="180"/>
      <c r="I47" s="180"/>
      <c r="J47" s="173"/>
      <c r="K47" s="207">
        <v>0</v>
      </c>
      <c r="L47" s="175"/>
      <c r="M47" s="110"/>
      <c r="N47" s="110"/>
      <c r="O47" s="110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</row>
    <row r="48" spans="1:40" ht="12.75" customHeight="1">
      <c r="A48" s="165"/>
      <c r="B48" s="166" t="s">
        <v>189</v>
      </c>
      <c r="C48" s="176"/>
      <c r="D48" s="177"/>
      <c r="E48" s="178" t="s">
        <v>190</v>
      </c>
      <c r="F48" s="179">
        <v>0</v>
      </c>
      <c r="G48" s="180"/>
      <c r="H48" s="180"/>
      <c r="I48" s="180"/>
      <c r="J48" s="173"/>
      <c r="K48" s="207">
        <v>0</v>
      </c>
      <c r="L48" s="175"/>
      <c r="M48" s="110"/>
      <c r="N48" s="110"/>
      <c r="O48" s="110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</row>
    <row r="49" spans="1:40" ht="12.75" customHeight="1">
      <c r="A49" s="165" t="s">
        <v>191</v>
      </c>
      <c r="B49" s="166" t="s">
        <v>192</v>
      </c>
      <c r="C49" s="176"/>
      <c r="D49" s="177"/>
      <c r="E49" s="178" t="s">
        <v>193</v>
      </c>
      <c r="F49" s="179">
        <v>0</v>
      </c>
      <c r="G49" s="180"/>
      <c r="H49" s="180"/>
      <c r="I49" s="180"/>
      <c r="J49" s="173"/>
      <c r="K49" s="207">
        <v>0</v>
      </c>
      <c r="L49" s="175"/>
      <c r="M49" s="110"/>
      <c r="N49" s="110"/>
      <c r="O49" s="110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</row>
    <row r="50" spans="1:40" ht="12.75" customHeight="1">
      <c r="A50" s="165" t="s">
        <v>194</v>
      </c>
      <c r="B50" s="166" t="s">
        <v>195</v>
      </c>
      <c r="C50" s="176"/>
      <c r="D50" s="177"/>
      <c r="E50" s="178" t="s">
        <v>196</v>
      </c>
      <c r="F50" s="179">
        <v>0</v>
      </c>
      <c r="G50" s="180"/>
      <c r="H50" s="180"/>
      <c r="I50" s="180"/>
      <c r="J50" s="173"/>
      <c r="K50" s="207">
        <v>0</v>
      </c>
      <c r="L50" s="175"/>
      <c r="M50" s="110"/>
      <c r="N50" s="110"/>
      <c r="O50" s="110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</row>
    <row r="51" spans="1:40" ht="12.75" customHeight="1">
      <c r="A51" s="165" t="s">
        <v>197</v>
      </c>
      <c r="B51" s="166" t="s">
        <v>198</v>
      </c>
      <c r="C51" s="176"/>
      <c r="D51" s="177"/>
      <c r="E51" s="178" t="s">
        <v>199</v>
      </c>
      <c r="F51" s="179">
        <v>0</v>
      </c>
      <c r="G51" s="180"/>
      <c r="H51" s="180"/>
      <c r="I51" s="180"/>
      <c r="J51" s="173"/>
      <c r="K51" s="207">
        <v>0</v>
      </c>
      <c r="L51" s="175"/>
      <c r="M51" s="110"/>
      <c r="N51" s="110"/>
      <c r="O51" s="110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</row>
    <row r="52" spans="1:40" ht="12.75" customHeight="1">
      <c r="A52" s="165" t="s">
        <v>200</v>
      </c>
      <c r="B52" s="166" t="s">
        <v>201</v>
      </c>
      <c r="C52" s="176"/>
      <c r="D52" s="177"/>
      <c r="E52" s="178" t="s">
        <v>202</v>
      </c>
      <c r="F52" s="179">
        <v>0</v>
      </c>
      <c r="G52" s="180"/>
      <c r="H52" s="180"/>
      <c r="I52" s="180"/>
      <c r="J52" s="173"/>
      <c r="K52" s="207">
        <v>0</v>
      </c>
      <c r="L52" s="175"/>
      <c r="M52" s="110"/>
      <c r="N52" s="110"/>
      <c r="O52" s="110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</row>
    <row r="53" spans="1:40" ht="12.75" customHeight="1">
      <c r="A53" s="165" t="s">
        <v>203</v>
      </c>
      <c r="B53" s="166" t="s">
        <v>204</v>
      </c>
      <c r="C53" s="176"/>
      <c r="D53" s="177"/>
      <c r="E53" s="178" t="s">
        <v>205</v>
      </c>
      <c r="F53" s="179">
        <v>0</v>
      </c>
      <c r="G53" s="180"/>
      <c r="H53" s="180"/>
      <c r="I53" s="180"/>
      <c r="J53" s="173"/>
      <c r="K53" s="207">
        <v>0</v>
      </c>
      <c r="L53" s="175"/>
      <c r="M53" s="110"/>
      <c r="N53" s="110"/>
      <c r="O53" s="110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</row>
    <row r="54" spans="1:40" ht="12.75" customHeight="1">
      <c r="A54" s="165" t="s">
        <v>206</v>
      </c>
      <c r="B54" s="166" t="s">
        <v>207</v>
      </c>
      <c r="C54" s="176"/>
      <c r="D54" s="177"/>
      <c r="E54" s="178" t="s">
        <v>208</v>
      </c>
      <c r="F54" s="179">
        <v>0</v>
      </c>
      <c r="G54" s="180"/>
      <c r="H54" s="180"/>
      <c r="I54" s="180"/>
      <c r="J54" s="173"/>
      <c r="K54" s="207">
        <v>0</v>
      </c>
      <c r="L54" s="175"/>
      <c r="M54" s="110"/>
      <c r="N54" s="110"/>
      <c r="O54" s="110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</row>
    <row r="55" spans="1:40" ht="12.75" customHeight="1">
      <c r="A55" s="165" t="s">
        <v>209</v>
      </c>
      <c r="B55" s="166" t="s">
        <v>210</v>
      </c>
      <c r="C55" s="176"/>
      <c r="D55" s="177"/>
      <c r="E55" s="178" t="s">
        <v>211</v>
      </c>
      <c r="F55" s="179">
        <v>0</v>
      </c>
      <c r="G55" s="180"/>
      <c r="H55" s="180"/>
      <c r="I55" s="180"/>
      <c r="J55" s="173"/>
      <c r="K55" s="207">
        <v>0</v>
      </c>
      <c r="L55" s="175"/>
      <c r="M55" s="110"/>
      <c r="N55" s="110"/>
      <c r="O55" s="110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</row>
    <row r="56" spans="1:40" ht="12.75" customHeight="1">
      <c r="A56" s="165" t="s">
        <v>212</v>
      </c>
      <c r="B56" s="166" t="s">
        <v>213</v>
      </c>
      <c r="C56" s="176"/>
      <c r="D56" s="177"/>
      <c r="E56" s="178" t="s">
        <v>214</v>
      </c>
      <c r="F56" s="179">
        <v>0</v>
      </c>
      <c r="G56" s="180"/>
      <c r="H56" s="180"/>
      <c r="I56" s="180"/>
      <c r="J56" s="173"/>
      <c r="K56" s="207">
        <v>0</v>
      </c>
      <c r="L56" s="175"/>
      <c r="M56" s="110"/>
      <c r="N56" s="110"/>
      <c r="O56" s="110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</row>
    <row r="57" spans="1:40" ht="12.75" customHeight="1">
      <c r="A57" s="165" t="s">
        <v>215</v>
      </c>
      <c r="B57" s="166" t="s">
        <v>216</v>
      </c>
      <c r="C57" s="176"/>
      <c r="D57" s="177"/>
      <c r="E57" s="178" t="s">
        <v>215</v>
      </c>
      <c r="F57" s="179">
        <v>0</v>
      </c>
      <c r="G57" s="180"/>
      <c r="H57" s="180"/>
      <c r="I57" s="180"/>
      <c r="J57" s="173"/>
      <c r="K57" s="207">
        <v>0</v>
      </c>
      <c r="L57" s="175"/>
      <c r="M57" s="110"/>
      <c r="N57" s="110"/>
      <c r="O57" s="110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</row>
    <row r="58" spans="1:40" ht="13.5" hidden="1" customHeight="1">
      <c r="A58" s="165" t="s">
        <v>215</v>
      </c>
      <c r="B58" s="166"/>
      <c r="C58" s="210"/>
      <c r="D58" s="177"/>
      <c r="E58" s="178" t="s">
        <v>217</v>
      </c>
      <c r="F58" s="179">
        <v>0</v>
      </c>
      <c r="G58" s="180"/>
      <c r="H58" s="180"/>
      <c r="I58" s="180"/>
      <c r="J58" s="173"/>
      <c r="K58" s="207">
        <v>0</v>
      </c>
      <c r="L58" s="175"/>
      <c r="M58" s="110"/>
      <c r="N58" s="110"/>
      <c r="O58" s="110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</row>
    <row r="59" spans="1:40" ht="13.5" hidden="1" customHeight="1">
      <c r="A59" s="165" t="s">
        <v>215</v>
      </c>
      <c r="B59" s="166"/>
      <c r="C59" s="210"/>
      <c r="D59" s="177"/>
      <c r="E59" s="178" t="s">
        <v>218</v>
      </c>
      <c r="F59" s="179">
        <v>0</v>
      </c>
      <c r="G59" s="180"/>
      <c r="H59" s="180"/>
      <c r="I59" s="180"/>
      <c r="J59" s="173"/>
      <c r="K59" s="207">
        <v>0</v>
      </c>
      <c r="L59" s="175"/>
      <c r="M59" s="110"/>
      <c r="N59" s="110"/>
      <c r="O59" s="110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</row>
    <row r="60" spans="1:40" ht="13.5" hidden="1" customHeight="1">
      <c r="A60" s="165" t="s">
        <v>215</v>
      </c>
      <c r="B60" s="166"/>
      <c r="C60" s="210"/>
      <c r="D60" s="177"/>
      <c r="E60" s="178" t="s">
        <v>219</v>
      </c>
      <c r="F60" s="179">
        <v>0</v>
      </c>
      <c r="G60" s="180"/>
      <c r="H60" s="180"/>
      <c r="I60" s="180"/>
      <c r="J60" s="173"/>
      <c r="K60" s="207">
        <v>0</v>
      </c>
      <c r="L60" s="175"/>
      <c r="M60" s="110"/>
      <c r="N60" s="110"/>
      <c r="O60" s="110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</row>
    <row r="61" spans="1:40" ht="13.5" hidden="1" customHeight="1">
      <c r="A61" s="165" t="s">
        <v>215</v>
      </c>
      <c r="B61" s="166"/>
      <c r="C61" s="210"/>
      <c r="D61" s="177"/>
      <c r="E61" s="178" t="s">
        <v>220</v>
      </c>
      <c r="F61" s="179">
        <v>0</v>
      </c>
      <c r="G61" s="180"/>
      <c r="H61" s="180"/>
      <c r="I61" s="180"/>
      <c r="J61" s="173"/>
      <c r="K61" s="207">
        <v>0</v>
      </c>
      <c r="L61" s="175"/>
      <c r="M61" s="110"/>
      <c r="N61" s="110"/>
      <c r="O61" s="110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</row>
    <row r="62" spans="1:40" ht="13.5" hidden="1" customHeight="1">
      <c r="A62" s="165" t="s">
        <v>215</v>
      </c>
      <c r="B62" s="166"/>
      <c r="C62" s="210"/>
      <c r="D62" s="177"/>
      <c r="E62" s="178" t="s">
        <v>221</v>
      </c>
      <c r="F62" s="179">
        <v>0</v>
      </c>
      <c r="G62" s="180"/>
      <c r="H62" s="180"/>
      <c r="I62" s="180"/>
      <c r="J62" s="173"/>
      <c r="K62" s="207">
        <v>0</v>
      </c>
      <c r="L62" s="175"/>
      <c r="M62" s="110"/>
      <c r="N62" s="110"/>
      <c r="O62" s="110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</row>
    <row r="63" spans="1:40" ht="13.5" hidden="1" customHeight="1">
      <c r="A63" s="165" t="s">
        <v>215</v>
      </c>
      <c r="B63" s="166"/>
      <c r="C63" s="210"/>
      <c r="D63" s="177"/>
      <c r="E63" s="178" t="s">
        <v>222</v>
      </c>
      <c r="F63" s="179">
        <v>0</v>
      </c>
      <c r="G63" s="180"/>
      <c r="H63" s="180"/>
      <c r="I63" s="180"/>
      <c r="J63" s="173"/>
      <c r="K63" s="207">
        <v>0</v>
      </c>
      <c r="L63" s="175"/>
      <c r="M63" s="110"/>
      <c r="N63" s="110"/>
      <c r="O63" s="110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</row>
    <row r="64" spans="1:40" ht="13.5" customHeight="1">
      <c r="A64" s="165" t="s">
        <v>223</v>
      </c>
      <c r="B64" s="166" t="s">
        <v>224</v>
      </c>
      <c r="C64" s="176"/>
      <c r="D64" s="177"/>
      <c r="E64" s="178" t="s">
        <v>225</v>
      </c>
      <c r="F64" s="179">
        <v>0</v>
      </c>
      <c r="G64" s="180"/>
      <c r="H64" s="180"/>
      <c r="I64" s="180"/>
      <c r="J64" s="173"/>
      <c r="K64" s="207">
        <v>0</v>
      </c>
      <c r="L64" s="175"/>
      <c r="M64" s="110"/>
      <c r="N64" s="110"/>
      <c r="O64" s="110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</row>
    <row r="65" spans="1:40" ht="13.5" customHeight="1">
      <c r="A65" s="165" t="s">
        <v>226</v>
      </c>
      <c r="B65" s="166" t="s">
        <v>227</v>
      </c>
      <c r="C65" s="176"/>
      <c r="D65" s="177"/>
      <c r="E65" s="178" t="s">
        <v>228</v>
      </c>
      <c r="F65" s="179">
        <v>0</v>
      </c>
      <c r="G65" s="180"/>
      <c r="H65" s="180"/>
      <c r="I65" s="180"/>
      <c r="J65" s="173"/>
      <c r="K65" s="207">
        <v>0</v>
      </c>
      <c r="L65" s="175"/>
      <c r="M65" s="110"/>
      <c r="N65" s="110"/>
      <c r="O65" s="110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</row>
    <row r="66" spans="1:40" ht="13.5" customHeight="1">
      <c r="A66" s="165" t="s">
        <v>229</v>
      </c>
      <c r="B66" s="166" t="s">
        <v>230</v>
      </c>
      <c r="C66" s="176"/>
      <c r="D66" s="177"/>
      <c r="E66" s="178" t="s">
        <v>231</v>
      </c>
      <c r="F66" s="179">
        <v>0</v>
      </c>
      <c r="G66" s="180"/>
      <c r="H66" s="180"/>
      <c r="I66" s="180"/>
      <c r="J66" s="173"/>
      <c r="K66" s="207">
        <v>0</v>
      </c>
      <c r="L66" s="175"/>
      <c r="M66" s="110"/>
      <c r="N66" s="110"/>
      <c r="O66" s="110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</row>
    <row r="67" spans="1:40" ht="13.5" customHeight="1">
      <c r="A67" s="165" t="s">
        <v>232</v>
      </c>
      <c r="B67" s="166" t="s">
        <v>233</v>
      </c>
      <c r="C67" s="176"/>
      <c r="D67" s="177"/>
      <c r="E67" s="178" t="s">
        <v>234</v>
      </c>
      <c r="F67" s="179">
        <v>0</v>
      </c>
      <c r="G67" s="180"/>
      <c r="H67" s="180"/>
      <c r="I67" s="180"/>
      <c r="J67" s="173"/>
      <c r="K67" s="207">
        <v>0</v>
      </c>
      <c r="L67" s="175"/>
      <c r="M67" s="110"/>
      <c r="N67" s="110"/>
      <c r="O67" s="110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</row>
    <row r="68" spans="1:40" ht="13.5" customHeight="1">
      <c r="A68" s="165" t="s">
        <v>235</v>
      </c>
      <c r="B68" s="166" t="s">
        <v>236</v>
      </c>
      <c r="C68" s="176"/>
      <c r="D68" s="177"/>
      <c r="E68" s="178" t="s">
        <v>237</v>
      </c>
      <c r="F68" s="179">
        <v>0</v>
      </c>
      <c r="G68" s="180"/>
      <c r="H68" s="180"/>
      <c r="I68" s="180"/>
      <c r="J68" s="173"/>
      <c r="K68" s="207">
        <v>0</v>
      </c>
      <c r="L68" s="175"/>
      <c r="M68" s="110"/>
      <c r="N68" s="110"/>
      <c r="O68" s="110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</row>
    <row r="69" spans="1:40" ht="13.5" customHeight="1">
      <c r="A69" s="165" t="s">
        <v>238</v>
      </c>
      <c r="B69" s="166" t="s">
        <v>239</v>
      </c>
      <c r="C69" s="176"/>
      <c r="D69" s="177"/>
      <c r="E69" s="178" t="s">
        <v>240</v>
      </c>
      <c r="F69" s="179">
        <v>0</v>
      </c>
      <c r="G69" s="180"/>
      <c r="H69" s="180"/>
      <c r="I69" s="180"/>
      <c r="J69" s="173"/>
      <c r="K69" s="207">
        <v>0</v>
      </c>
      <c r="L69" s="175"/>
      <c r="M69" s="110"/>
      <c r="N69" s="110"/>
      <c r="O69" s="110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</row>
    <row r="70" spans="1:40" ht="13.5" customHeight="1">
      <c r="A70" s="165" t="s">
        <v>241</v>
      </c>
      <c r="B70" s="166" t="s">
        <v>242</v>
      </c>
      <c r="C70" s="176"/>
      <c r="D70" s="177"/>
      <c r="E70" s="178" t="s">
        <v>243</v>
      </c>
      <c r="F70" s="179">
        <v>0</v>
      </c>
      <c r="G70" s="180"/>
      <c r="H70" s="180"/>
      <c r="I70" s="180"/>
      <c r="J70" s="173"/>
      <c r="K70" s="207">
        <v>0</v>
      </c>
      <c r="L70" s="175"/>
      <c r="M70" s="110"/>
      <c r="N70" s="110"/>
      <c r="O70" s="110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</row>
    <row r="71" spans="1:40" ht="13.5" customHeight="1" thickBot="1">
      <c r="A71" s="165"/>
      <c r="B71" s="166"/>
      <c r="C71" s="211"/>
      <c r="D71" s="212"/>
      <c r="E71" s="213"/>
      <c r="F71" s="189"/>
      <c r="G71" s="190"/>
      <c r="H71" s="190"/>
      <c r="I71" s="190"/>
      <c r="J71" s="192"/>
      <c r="K71" s="207"/>
      <c r="L71" s="175"/>
      <c r="M71" s="110"/>
      <c r="N71" s="110"/>
      <c r="O71" s="110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</row>
    <row r="72" spans="1:40" ht="13.5" customHeight="1" thickBot="1">
      <c r="A72" s="165"/>
      <c r="B72" s="166"/>
      <c r="C72" s="195"/>
      <c r="D72" s="196"/>
      <c r="E72" s="214" t="s">
        <v>244</v>
      </c>
      <c r="F72" s="215">
        <f>SUM(F22:F71)</f>
        <v>0</v>
      </c>
      <c r="G72" s="215">
        <f>SUM(G22:G71)</f>
        <v>0</v>
      </c>
      <c r="H72" s="215">
        <f>SUM(H22:H71)</f>
        <v>0</v>
      </c>
      <c r="I72" s="215">
        <f>SUM(I22:I71)</f>
        <v>0</v>
      </c>
      <c r="J72" s="215">
        <f>SUM(J22:J71)</f>
        <v>0</v>
      </c>
      <c r="K72" s="215">
        <v>0</v>
      </c>
      <c r="L72" s="199"/>
      <c r="M72" s="216"/>
      <c r="N72" s="216"/>
      <c r="O72" s="216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</row>
    <row r="73" spans="1:40" ht="13.5" customHeight="1" thickBot="1">
      <c r="A73" s="165"/>
      <c r="B73" s="166"/>
      <c r="C73" s="131"/>
      <c r="D73" s="131"/>
      <c r="E73" s="132"/>
      <c r="F73" s="217"/>
      <c r="G73" s="217"/>
      <c r="H73" s="218"/>
      <c r="I73" s="217"/>
      <c r="J73" s="217"/>
      <c r="K73" s="217"/>
      <c r="L73" s="199"/>
      <c r="M73" s="216"/>
      <c r="N73" s="216"/>
      <c r="O73" s="216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</row>
    <row r="74" spans="1:40" ht="13.5" customHeight="1" thickBot="1">
      <c r="A74" s="165"/>
      <c r="B74" s="166"/>
      <c r="C74" s="195"/>
      <c r="D74" s="196"/>
      <c r="E74" s="219" t="s">
        <v>245</v>
      </c>
      <c r="F74" s="220">
        <f t="shared" ref="F74:K74" si="3">F72+F19</f>
        <v>9300</v>
      </c>
      <c r="G74" s="220">
        <f t="shared" si="3"/>
        <v>6400</v>
      </c>
      <c r="H74" s="220">
        <f t="shared" si="3"/>
        <v>1800</v>
      </c>
      <c r="I74" s="220">
        <f t="shared" si="3"/>
        <v>950</v>
      </c>
      <c r="J74" s="220">
        <f t="shared" si="3"/>
        <v>9150</v>
      </c>
      <c r="K74" s="220">
        <f t="shared" si="3"/>
        <v>150</v>
      </c>
      <c r="L74" s="221"/>
      <c r="M74" s="110"/>
      <c r="N74" s="110"/>
      <c r="O74" s="110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</row>
    <row r="75" spans="1:40" ht="13.5" customHeight="1" thickBot="1">
      <c r="A75" s="165"/>
      <c r="B75" s="166"/>
      <c r="C75" s="131"/>
      <c r="D75" s="131"/>
      <c r="E75" s="200"/>
      <c r="F75" s="201"/>
      <c r="G75" s="201"/>
      <c r="H75" s="201"/>
      <c r="I75" s="201"/>
      <c r="J75" s="203"/>
      <c r="K75" s="204"/>
      <c r="L75" s="175"/>
      <c r="M75" s="110"/>
      <c r="N75" s="110"/>
      <c r="O75" s="110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</row>
    <row r="76" spans="1:40" ht="12.75" customHeight="1">
      <c r="A76" s="165" t="s">
        <v>100</v>
      </c>
      <c r="B76" s="166" t="s">
        <v>246</v>
      </c>
      <c r="C76" s="222"/>
      <c r="D76" s="223"/>
      <c r="E76" s="224" t="s">
        <v>247</v>
      </c>
      <c r="F76" s="225">
        <v>0</v>
      </c>
      <c r="G76" s="226"/>
      <c r="H76" s="227"/>
      <c r="I76" s="227"/>
      <c r="J76" s="228"/>
      <c r="K76" s="229">
        <v>0</v>
      </c>
      <c r="L76" s="175"/>
      <c r="M76" s="110"/>
      <c r="N76" s="110"/>
      <c r="O76" s="110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</row>
    <row r="77" spans="1:40" ht="13.5" customHeight="1" thickBot="1">
      <c r="A77" s="165" t="s">
        <v>100</v>
      </c>
      <c r="B77" s="166" t="s">
        <v>248</v>
      </c>
      <c r="C77" s="230"/>
      <c r="D77" s="231"/>
      <c r="E77" s="178" t="s">
        <v>249</v>
      </c>
      <c r="F77" s="232">
        <v>0</v>
      </c>
      <c r="G77" s="233"/>
      <c r="H77" s="234"/>
      <c r="I77" s="234"/>
      <c r="J77" s="235"/>
      <c r="K77" s="236">
        <v>0</v>
      </c>
      <c r="L77" s="175"/>
      <c r="M77" s="110"/>
      <c r="N77" s="110"/>
      <c r="O77" s="110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</row>
    <row r="78" spans="1:40" ht="13.5" customHeight="1" thickBot="1">
      <c r="A78" s="165"/>
      <c r="B78" s="130"/>
      <c r="C78" s="131"/>
      <c r="D78" s="131"/>
      <c r="E78" s="237" t="s">
        <v>250</v>
      </c>
      <c r="F78" s="238">
        <f>F77+F76+F74</f>
        <v>9300</v>
      </c>
      <c r="G78" s="203"/>
      <c r="H78" s="203"/>
      <c r="I78" s="203"/>
      <c r="J78" s="203"/>
      <c r="K78" s="238">
        <v>0</v>
      </c>
      <c r="L78" s="175"/>
      <c r="M78" s="111"/>
      <c r="N78" s="111"/>
      <c r="O78" s="111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</row>
    <row r="79" spans="1:40" ht="12.75" customHeight="1">
      <c r="A79" s="129"/>
      <c r="B79" s="130"/>
      <c r="C79" s="131"/>
      <c r="D79" s="131"/>
      <c r="E79" s="145"/>
      <c r="F79" s="239"/>
      <c r="G79" s="239"/>
      <c r="H79" s="239"/>
      <c r="I79" s="239"/>
      <c r="J79" s="239"/>
      <c r="K79" s="239"/>
      <c r="L79" s="240"/>
      <c r="M79" s="110"/>
      <c r="N79" s="110"/>
      <c r="O79" s="110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</row>
    <row r="80" spans="1:40" ht="12.75" customHeight="1">
      <c r="A80" s="106"/>
      <c r="B80" s="107"/>
      <c r="C80" s="108"/>
      <c r="D80" s="108"/>
      <c r="E80" s="109"/>
      <c r="F80" s="110"/>
      <c r="G80" s="110"/>
      <c r="H80" s="110"/>
      <c r="I80" s="110"/>
      <c r="J80" s="112"/>
      <c r="K80" s="113"/>
      <c r="L80" s="114"/>
      <c r="M80" s="110"/>
      <c r="N80" s="110"/>
      <c r="O80" s="110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</row>
    <row r="81" spans="1:40" ht="12.75" customHeight="1">
      <c r="A81" s="106"/>
      <c r="B81" s="107"/>
      <c r="C81" s="108"/>
      <c r="D81" s="108"/>
      <c r="E81" s="109"/>
      <c r="F81" s="110"/>
      <c r="G81" s="110"/>
      <c r="H81" s="110"/>
      <c r="I81" s="110"/>
      <c r="J81" s="112"/>
      <c r="K81" s="113"/>
      <c r="L81" s="114"/>
      <c r="M81" s="110"/>
      <c r="N81" s="110"/>
      <c r="O81" s="110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</row>
    <row r="82" spans="1:40" ht="12.75" customHeight="1">
      <c r="A82" s="106"/>
      <c r="B82" s="107"/>
      <c r="C82" s="108"/>
      <c r="D82" s="108"/>
      <c r="E82" s="109"/>
      <c r="F82" s="110"/>
      <c r="G82" s="110"/>
      <c r="H82" s="110"/>
      <c r="I82" s="110"/>
      <c r="J82" s="112"/>
      <c r="K82" s="113"/>
      <c r="L82" s="114"/>
      <c r="M82" s="110"/>
      <c r="N82" s="110"/>
      <c r="O82" s="110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</row>
    <row r="83" spans="1:40" ht="12.75" customHeight="1">
      <c r="A83" s="106"/>
      <c r="B83" s="107"/>
      <c r="C83" s="108"/>
      <c r="D83" s="108"/>
      <c r="E83" s="109"/>
      <c r="F83" s="110"/>
      <c r="G83" s="110"/>
      <c r="H83" s="110"/>
      <c r="I83" s="110"/>
      <c r="J83" s="112"/>
      <c r="K83" s="113"/>
      <c r="L83" s="114"/>
      <c r="M83" s="110"/>
      <c r="N83" s="110"/>
      <c r="O83" s="110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</row>
    <row r="84" spans="1:40" ht="12.75" customHeight="1">
      <c r="A84" s="106"/>
      <c r="B84" s="107"/>
      <c r="C84" s="108"/>
      <c r="D84" s="108"/>
      <c r="E84" s="109"/>
      <c r="F84" s="110"/>
      <c r="G84" s="110"/>
      <c r="H84" s="110"/>
      <c r="I84" s="110"/>
      <c r="J84" s="112"/>
      <c r="K84" s="113"/>
      <c r="L84" s="114"/>
      <c r="M84" s="110"/>
      <c r="N84" s="110"/>
      <c r="O84" s="110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</row>
    <row r="85" spans="1:40" ht="12.75" customHeight="1">
      <c r="A85" s="106"/>
      <c r="B85" s="107"/>
      <c r="C85" s="108"/>
      <c r="D85" s="108"/>
      <c r="E85" s="109"/>
      <c r="F85" s="110"/>
      <c r="G85" s="110"/>
      <c r="H85" s="110"/>
      <c r="I85" s="110"/>
      <c r="J85" s="112"/>
      <c r="K85" s="113"/>
      <c r="L85" s="114"/>
      <c r="M85" s="110"/>
      <c r="N85" s="110"/>
      <c r="O85" s="110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</row>
    <row r="86" spans="1:40" ht="12.75" customHeight="1">
      <c r="A86" s="106"/>
      <c r="B86" s="107"/>
      <c r="C86" s="108"/>
      <c r="D86" s="108"/>
      <c r="E86" s="109"/>
      <c r="F86" s="110"/>
      <c r="G86" s="110"/>
      <c r="H86" s="110"/>
      <c r="I86" s="110"/>
      <c r="J86" s="112"/>
      <c r="K86" s="113"/>
      <c r="L86" s="114"/>
      <c r="M86" s="110"/>
      <c r="N86" s="110"/>
      <c r="O86" s="110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</row>
    <row r="87" spans="1:40" ht="12.75" customHeight="1">
      <c r="A87" s="106"/>
      <c r="B87" s="107"/>
      <c r="C87" s="108"/>
      <c r="D87" s="108"/>
      <c r="E87" s="109"/>
      <c r="F87" s="110"/>
      <c r="G87" s="110"/>
      <c r="H87" s="110"/>
      <c r="I87" s="110"/>
      <c r="J87" s="112"/>
      <c r="K87" s="113"/>
      <c r="L87" s="114"/>
      <c r="M87" s="110"/>
      <c r="N87" s="110"/>
      <c r="O87" s="110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</row>
    <row r="88" spans="1:40" ht="12.75" customHeight="1">
      <c r="A88" s="106"/>
      <c r="B88" s="107"/>
      <c r="C88" s="108"/>
      <c r="D88" s="108"/>
      <c r="E88" s="109"/>
      <c r="F88" s="110"/>
      <c r="G88" s="110"/>
      <c r="H88" s="110"/>
      <c r="I88" s="110"/>
      <c r="J88" s="112"/>
      <c r="K88" s="113"/>
      <c r="L88" s="114"/>
      <c r="M88" s="110"/>
      <c r="N88" s="110"/>
      <c r="O88" s="110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  <c r="AM88" s="115"/>
      <c r="AN88" s="115"/>
    </row>
    <row r="89" spans="1:40" ht="12.75" customHeight="1">
      <c r="A89" s="106"/>
      <c r="B89" s="107"/>
      <c r="C89" s="108"/>
      <c r="D89" s="108"/>
      <c r="E89" s="109"/>
      <c r="F89" s="110"/>
      <c r="G89" s="110"/>
      <c r="H89" s="110"/>
      <c r="I89" s="110"/>
      <c r="J89" s="112"/>
      <c r="K89" s="113"/>
      <c r="L89" s="114"/>
      <c r="M89" s="110"/>
      <c r="N89" s="110"/>
      <c r="O89" s="110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  <c r="AM89" s="115"/>
      <c r="AN89" s="115"/>
    </row>
    <row r="90" spans="1:40" ht="12.75" customHeight="1">
      <c r="A90" s="106"/>
      <c r="B90" s="107"/>
      <c r="C90" s="108"/>
      <c r="D90" s="108"/>
      <c r="E90" s="109"/>
      <c r="F90" s="110"/>
      <c r="G90" s="110"/>
      <c r="H90" s="110"/>
      <c r="I90" s="110"/>
      <c r="J90" s="112"/>
      <c r="K90" s="113"/>
      <c r="L90" s="114"/>
      <c r="M90" s="110"/>
      <c r="N90" s="110"/>
      <c r="O90" s="110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  <c r="AM90" s="115"/>
      <c r="AN90" s="115"/>
    </row>
    <row r="91" spans="1:40" ht="12.75" customHeight="1">
      <c r="A91" s="106"/>
      <c r="B91" s="107"/>
      <c r="C91" s="108"/>
      <c r="D91" s="108"/>
      <c r="E91" s="109"/>
      <c r="F91" s="110"/>
      <c r="G91" s="110"/>
      <c r="H91" s="110"/>
      <c r="I91" s="110"/>
      <c r="J91" s="112"/>
      <c r="K91" s="113"/>
      <c r="L91" s="114"/>
      <c r="M91" s="110"/>
      <c r="N91" s="110"/>
      <c r="O91" s="110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  <c r="AM91" s="115"/>
      <c r="AN91" s="115"/>
    </row>
    <row r="92" spans="1:40" ht="12.75" customHeight="1">
      <c r="A92" s="106"/>
      <c r="B92" s="107"/>
      <c r="C92" s="108"/>
      <c r="D92" s="108"/>
      <c r="E92" s="109"/>
      <c r="F92" s="110"/>
      <c r="G92" s="110"/>
      <c r="H92" s="110"/>
      <c r="I92" s="110"/>
      <c r="J92" s="112"/>
      <c r="K92" s="113"/>
      <c r="L92" s="114"/>
      <c r="M92" s="110"/>
      <c r="N92" s="110"/>
      <c r="O92" s="110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  <c r="AM92" s="115"/>
      <c r="AN92" s="115"/>
    </row>
    <row r="93" spans="1:40" ht="12.75" customHeight="1">
      <c r="A93" s="106"/>
      <c r="B93" s="107"/>
      <c r="C93" s="108"/>
      <c r="D93" s="108"/>
      <c r="E93" s="109"/>
      <c r="F93" s="110"/>
      <c r="G93" s="110"/>
      <c r="H93" s="110"/>
      <c r="I93" s="110"/>
      <c r="J93" s="112"/>
      <c r="K93" s="113"/>
      <c r="L93" s="114"/>
      <c r="M93" s="110"/>
      <c r="N93" s="110"/>
      <c r="O93" s="110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</row>
  </sheetData>
  <conditionalFormatting sqref="K79 K75 K73 K22:K71 K9:K17">
    <cfRule type="cellIs" dxfId="1" priority="2" stopIfTrue="1" operator="lessThan">
      <formula>0</formula>
    </cfRule>
  </conditionalFormatting>
  <conditionalFormatting sqref="A1">
    <cfRule type="cellIs" dxfId="0" priority="1" stopIfTrue="1" operator="lessThanOrEqual">
      <formula>0</formula>
    </cfRule>
  </conditionalFormatting>
  <pageMargins left="0.7" right="0.7" top="0.75" bottom="0.75" header="0.3" footer="0.3"/>
  <ignoredErrors>
    <ignoredError sqref="J9:J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2:B2"/>
  <sheetViews>
    <sheetView workbookViewId="0"/>
  </sheetViews>
  <sheetFormatPr defaultRowHeight="12.75"/>
  <sheetData>
    <row r="2" spans="1:2">
      <c r="A2" s="21" t="s">
        <v>70</v>
      </c>
      <c r="B2" s="105">
        <v>7.2499999999999995E-2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showGridLines="0" workbookViewId="0">
      <selection activeCell="F41" sqref="F41"/>
    </sheetView>
  </sheetViews>
  <sheetFormatPr defaultRowHeight="12.75"/>
  <cols>
    <col min="1" max="1" width="35.85546875" bestFit="1" customWidth="1"/>
    <col min="2" max="2" width="13" customWidth="1"/>
    <col min="3" max="3" width="14.28515625" customWidth="1"/>
    <col min="4" max="4" width="16.140625" customWidth="1"/>
    <col min="5" max="5" width="14.28515625" customWidth="1"/>
    <col min="6" max="6" width="12" customWidth="1"/>
  </cols>
  <sheetData>
    <row r="1" spans="1:5" ht="16.5" thickBot="1">
      <c r="A1" s="20" t="s">
        <v>44</v>
      </c>
      <c r="B1" s="20"/>
      <c r="C1" s="20"/>
      <c r="D1" s="20"/>
      <c r="E1" s="20"/>
    </row>
    <row r="2" spans="1:5" ht="13.5" thickBot="1">
      <c r="A2" s="1" t="s">
        <v>54</v>
      </c>
    </row>
    <row r="3" spans="1:5">
      <c r="A3" s="25" t="s">
        <v>45</v>
      </c>
      <c r="B3" s="242">
        <v>1704</v>
      </c>
    </row>
    <row r="4" spans="1:5">
      <c r="A4" s="22" t="s">
        <v>53</v>
      </c>
      <c r="B4" s="242">
        <v>6</v>
      </c>
    </row>
    <row r="5" spans="1:5">
      <c r="A5" s="22" t="s">
        <v>46</v>
      </c>
      <c r="B5" s="242">
        <v>180</v>
      </c>
    </row>
    <row r="6" spans="1:5">
      <c r="A6" s="23" t="s">
        <v>47</v>
      </c>
      <c r="B6" s="242">
        <v>180</v>
      </c>
    </row>
    <row r="7" spans="1:5">
      <c r="A7" s="23" t="s">
        <v>48</v>
      </c>
      <c r="B7" s="242">
        <v>34</v>
      </c>
    </row>
    <row r="8" spans="1:5">
      <c r="A8" s="23" t="s">
        <v>52</v>
      </c>
      <c r="B8" s="242">
        <v>68</v>
      </c>
      <c r="C8" s="21"/>
    </row>
    <row r="9" spans="1:5">
      <c r="A9" s="22"/>
      <c r="B9" s="242"/>
    </row>
    <row r="10" spans="1:5" ht="13.5" thickBot="1">
      <c r="A10" s="24"/>
      <c r="B10" s="47"/>
    </row>
    <row r="11" spans="1:5" ht="13.5" thickBot="1">
      <c r="A11" s="1" t="s">
        <v>49</v>
      </c>
      <c r="B11" s="48"/>
    </row>
    <row r="12" spans="1:5">
      <c r="A12" s="25" t="s">
        <v>50</v>
      </c>
      <c r="B12" s="243"/>
    </row>
    <row r="13" spans="1:5">
      <c r="A13" s="22" t="s">
        <v>51</v>
      </c>
      <c r="B13" s="244"/>
    </row>
    <row r="14" spans="1:5">
      <c r="A14" s="22" t="s">
        <v>0</v>
      </c>
      <c r="B14" s="243"/>
    </row>
    <row r="15" spans="1:5">
      <c r="A15" s="22" t="s">
        <v>61</v>
      </c>
      <c r="B15" s="242"/>
    </row>
    <row r="16" spans="1:5" ht="13.5" thickBot="1">
      <c r="B16" s="48"/>
    </row>
    <row r="17" spans="1:5" ht="13.5" thickBot="1">
      <c r="A17" s="60" t="s">
        <v>7</v>
      </c>
      <c r="B17" s="49"/>
      <c r="C17" s="2"/>
      <c r="D17" s="3"/>
      <c r="E17" s="4" t="s">
        <v>8</v>
      </c>
    </row>
    <row r="18" spans="1:5" ht="13.5" thickBot="1">
      <c r="A18" s="66" t="s">
        <v>1</v>
      </c>
      <c r="B18" s="67" t="s">
        <v>2</v>
      </c>
      <c r="C18" s="68" t="s">
        <v>3</v>
      </c>
      <c r="D18" s="68" t="s">
        <v>4</v>
      </c>
      <c r="E18" s="69" t="s">
        <v>5</v>
      </c>
    </row>
    <row r="19" spans="1:5">
      <c r="A19" s="61"/>
      <c r="B19" s="62"/>
      <c r="C19" s="63"/>
      <c r="D19" s="64"/>
      <c r="E19" s="65"/>
    </row>
    <row r="20" spans="1:5">
      <c r="A20" s="5"/>
      <c r="B20" s="50"/>
      <c r="C20" s="35"/>
      <c r="D20" s="15"/>
      <c r="E20" s="17"/>
    </row>
    <row r="21" spans="1:5">
      <c r="A21" s="5"/>
      <c r="B21" s="50"/>
      <c r="C21" s="35"/>
      <c r="D21" s="15"/>
      <c r="E21" s="17"/>
    </row>
    <row r="22" spans="1:5">
      <c r="A22" s="5"/>
      <c r="B22" s="50"/>
      <c r="C22" s="35"/>
      <c r="D22" s="15"/>
      <c r="E22" s="17"/>
    </row>
    <row r="23" spans="1:5">
      <c r="A23" s="5"/>
      <c r="B23" s="50"/>
      <c r="C23" s="35"/>
      <c r="D23" s="15"/>
      <c r="E23" s="17"/>
    </row>
    <row r="24" spans="1:5">
      <c r="A24" s="5"/>
      <c r="B24" s="50"/>
      <c r="C24" s="35"/>
      <c r="D24" s="15"/>
      <c r="E24" s="17"/>
    </row>
    <row r="25" spans="1:5">
      <c r="A25" s="5"/>
      <c r="B25" s="50"/>
      <c r="C25" s="35"/>
      <c r="D25" s="15"/>
      <c r="E25" s="17"/>
    </row>
    <row r="26" spans="1:5">
      <c r="A26" s="5"/>
      <c r="B26" s="50"/>
      <c r="C26" s="35"/>
      <c r="D26" s="15"/>
      <c r="E26" s="17"/>
    </row>
    <row r="27" spans="1:5">
      <c r="A27" s="5"/>
      <c r="B27" s="50"/>
      <c r="C27" s="35"/>
      <c r="D27" s="15"/>
      <c r="E27" s="17"/>
    </row>
    <row r="28" spans="1:5">
      <c r="A28" s="5"/>
      <c r="B28" s="50"/>
      <c r="C28" s="35"/>
      <c r="D28" s="15"/>
      <c r="E28" s="17"/>
    </row>
    <row r="29" spans="1:5">
      <c r="A29" s="5"/>
      <c r="B29" s="50"/>
      <c r="C29" s="35"/>
      <c r="D29" s="15"/>
      <c r="E29" s="17"/>
    </row>
    <row r="30" spans="1:5">
      <c r="A30" s="5"/>
      <c r="B30" s="50"/>
      <c r="C30" s="35"/>
      <c r="D30" s="15"/>
      <c r="E30" s="17"/>
    </row>
    <row r="31" spans="1:5" ht="13.5" thickBot="1">
      <c r="A31" s="6"/>
      <c r="B31" s="33"/>
      <c r="C31" s="36"/>
      <c r="D31" s="16" t="str">
        <f>IFERROR("",VLOOKUP(A31,RoofingDB,4,FALSE))</f>
        <v/>
      </c>
      <c r="E31" s="18"/>
    </row>
    <row r="32" spans="1:5" ht="13.5" thickBot="1">
      <c r="A32" s="97"/>
      <c r="B32" s="98"/>
      <c r="C32" s="99"/>
      <c r="D32" s="89" t="s">
        <v>67</v>
      </c>
      <c r="E32" s="102"/>
    </row>
    <row r="33" spans="1:6" ht="13.5" thickBot="1">
      <c r="A33" s="24"/>
      <c r="B33" s="24"/>
      <c r="C33" s="24"/>
      <c r="D33" s="101" t="b">
        <v>1</v>
      </c>
      <c r="E33" s="103"/>
    </row>
    <row r="34" spans="1:6" s="21" customFormat="1" ht="13.5" thickBot="1">
      <c r="A34" s="89"/>
      <c r="B34" s="90"/>
      <c r="C34" s="91"/>
      <c r="D34" s="89" t="s">
        <v>65</v>
      </c>
      <c r="E34" s="92"/>
      <c r="F34"/>
    </row>
    <row r="35" spans="1:6" ht="13.5" thickBot="1">
      <c r="A35" s="1" t="s">
        <v>18</v>
      </c>
    </row>
    <row r="36" spans="1:6" ht="13.5" thickBot="1">
      <c r="A36" s="56" t="s">
        <v>1</v>
      </c>
      <c r="B36" s="57" t="s">
        <v>62</v>
      </c>
      <c r="C36" s="57" t="s">
        <v>2</v>
      </c>
      <c r="D36" s="57" t="s">
        <v>3</v>
      </c>
      <c r="E36" s="58" t="s">
        <v>4</v>
      </c>
      <c r="F36" s="59" t="s">
        <v>63</v>
      </c>
    </row>
    <row r="37" spans="1:6">
      <c r="A37" s="245"/>
      <c r="B37" s="54"/>
      <c r="C37" s="71"/>
      <c r="D37" s="71"/>
      <c r="E37" s="71"/>
      <c r="F37" s="55"/>
    </row>
    <row r="38" spans="1:6" ht="13.5" thickBot="1">
      <c r="A38" s="13"/>
      <c r="B38" s="51"/>
      <c r="C38" s="51"/>
      <c r="D38" s="51"/>
      <c r="E38" s="52"/>
      <c r="F38" s="53"/>
    </row>
    <row r="39" spans="1:6" ht="13.5" thickBot="1">
      <c r="A39" s="24"/>
      <c r="B39" s="24"/>
      <c r="C39" s="24"/>
      <c r="D39" s="24"/>
      <c r="E39" s="104" t="s">
        <v>68</v>
      </c>
      <c r="F39" s="53"/>
    </row>
    <row r="40" spans="1:6" ht="13.5" thickBot="1">
      <c r="A40" s="24"/>
      <c r="B40" s="24"/>
      <c r="C40" s="24"/>
      <c r="D40" s="24"/>
      <c r="E40" s="100" t="b">
        <v>0</v>
      </c>
      <c r="F40" s="53"/>
    </row>
    <row r="41" spans="1:6" s="21" customFormat="1" ht="13.5" thickBot="1">
      <c r="A41" s="86"/>
      <c r="B41" s="87"/>
      <c r="C41" s="87"/>
      <c r="D41" s="87"/>
      <c r="E41" s="104" t="s">
        <v>69</v>
      </c>
      <c r="F41" s="88"/>
    </row>
    <row r="42" spans="1:6" ht="13.5" thickBot="1"/>
    <row r="43" spans="1:6" s="85" customFormat="1" ht="13.5" thickBot="1">
      <c r="A43" s="93"/>
      <c r="B43" s="94"/>
      <c r="C43" s="95"/>
      <c r="D43" s="93" t="s">
        <v>66</v>
      </c>
      <c r="E43" s="96"/>
    </row>
  </sheetData>
  <dataValidations count="2">
    <dataValidation type="list" allowBlank="1" showInputMessage="1" showErrorMessage="1" sqref="A37:A40 A33">
      <formula1>Roofing_Labor_List</formula1>
    </dataValidation>
    <dataValidation type="list" allowBlank="1" showInputMessage="1" showErrorMessage="1" sqref="A19:A30">
      <formula1>RoofingList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35"/>
  <sheetViews>
    <sheetView showFormulas="1" workbookViewId="0">
      <selection activeCell="A2" sqref="A2"/>
    </sheetView>
  </sheetViews>
  <sheetFormatPr defaultRowHeight="12.75"/>
  <cols>
    <col min="1" max="1" width="18.140625" bestFit="1" customWidth="1"/>
    <col min="2" max="2" width="19.7109375" style="32" bestFit="1" customWidth="1"/>
    <col min="3" max="3" width="4.7109375" bestFit="1" customWidth="1"/>
    <col min="4" max="4" width="3.42578125" bestFit="1" customWidth="1"/>
  </cols>
  <sheetData>
    <row r="1" spans="1:4" ht="16.5" thickBot="1">
      <c r="A1" s="7" t="s">
        <v>24</v>
      </c>
      <c r="B1" s="26"/>
      <c r="C1" s="8"/>
      <c r="D1" s="9"/>
    </row>
    <row r="2" spans="1:4" ht="51.75" thickBot="1">
      <c r="A2" s="38" t="s">
        <v>1</v>
      </c>
      <c r="B2" s="39" t="s">
        <v>2</v>
      </c>
      <c r="C2" s="40" t="s">
        <v>3</v>
      </c>
      <c r="D2" s="37" t="s">
        <v>4</v>
      </c>
    </row>
    <row r="3" spans="1:4">
      <c r="A3" s="41" t="s">
        <v>25</v>
      </c>
      <c r="B3" s="42"/>
      <c r="C3" s="43" t="s">
        <v>59</v>
      </c>
      <c r="D3" s="44">
        <v>30</v>
      </c>
    </row>
    <row r="4" spans="1:4">
      <c r="A4" s="10" t="s">
        <v>6</v>
      </c>
      <c r="B4" s="27"/>
      <c r="C4" s="19" t="s">
        <v>59</v>
      </c>
      <c r="D4" s="45">
        <v>38</v>
      </c>
    </row>
    <row r="5" spans="1:4">
      <c r="A5" s="10" t="s">
        <v>26</v>
      </c>
      <c r="B5" s="27"/>
      <c r="C5" s="19" t="s">
        <v>59</v>
      </c>
      <c r="D5" s="45">
        <v>48.43</v>
      </c>
    </row>
    <row r="6" spans="1:4">
      <c r="A6" s="10" t="s">
        <v>27</v>
      </c>
      <c r="B6" s="27"/>
      <c r="C6" s="19" t="s">
        <v>59</v>
      </c>
      <c r="D6" s="45">
        <v>110</v>
      </c>
    </row>
    <row r="7" spans="1:4">
      <c r="A7" s="10" t="s">
        <v>28</v>
      </c>
      <c r="B7" s="27"/>
      <c r="C7" s="19" t="s">
        <v>59</v>
      </c>
      <c r="D7" s="45">
        <v>135</v>
      </c>
    </row>
    <row r="8" spans="1:4">
      <c r="A8" s="10" t="s">
        <v>29</v>
      </c>
      <c r="B8" s="27"/>
      <c r="C8" s="19" t="s">
        <v>59</v>
      </c>
      <c r="D8" s="45">
        <v>90</v>
      </c>
    </row>
    <row r="9" spans="1:4">
      <c r="A9" s="10" t="s">
        <v>30</v>
      </c>
      <c r="B9" s="27"/>
      <c r="C9" s="19" t="s">
        <v>59</v>
      </c>
      <c r="D9" s="45">
        <v>105</v>
      </c>
    </row>
    <row r="10" spans="1:4">
      <c r="A10" s="12" t="s">
        <v>31</v>
      </c>
      <c r="B10" s="28"/>
      <c r="C10" s="19"/>
      <c r="D10" s="45"/>
    </row>
    <row r="11" spans="1:4">
      <c r="A11" s="10" t="s">
        <v>9</v>
      </c>
      <c r="B11" s="29"/>
      <c r="C11" s="19" t="s">
        <v>60</v>
      </c>
      <c r="D11" s="45">
        <v>3.5</v>
      </c>
    </row>
    <row r="12" spans="1:4">
      <c r="A12" s="10" t="s">
        <v>10</v>
      </c>
      <c r="B12" s="30"/>
      <c r="C12" s="11" t="s">
        <v>19</v>
      </c>
      <c r="D12" s="45">
        <v>3.9</v>
      </c>
    </row>
    <row r="13" spans="1:4">
      <c r="A13" s="10" t="s">
        <v>11</v>
      </c>
      <c r="B13" s="30"/>
      <c r="C13" s="11" t="s">
        <v>20</v>
      </c>
      <c r="D13" s="45">
        <v>10.95</v>
      </c>
    </row>
    <row r="14" spans="1:4">
      <c r="A14" s="10" t="s">
        <v>32</v>
      </c>
      <c r="B14" s="30"/>
      <c r="C14" s="11" t="s">
        <v>33</v>
      </c>
      <c r="D14" s="45">
        <v>10.95</v>
      </c>
    </row>
    <row r="15" spans="1:4">
      <c r="A15" s="10" t="s">
        <v>34</v>
      </c>
      <c r="B15" s="29"/>
      <c r="C15" s="11" t="s">
        <v>33</v>
      </c>
      <c r="D15" s="45">
        <v>77</v>
      </c>
    </row>
    <row r="16" spans="1:4">
      <c r="A16" s="10" t="s">
        <v>12</v>
      </c>
      <c r="B16" s="29"/>
      <c r="C16" s="19" t="s">
        <v>59</v>
      </c>
      <c r="D16" s="45">
        <v>38</v>
      </c>
    </row>
    <row r="17" spans="1:4">
      <c r="A17" s="34" t="s">
        <v>55</v>
      </c>
      <c r="B17" s="29"/>
      <c r="C17" s="19" t="s">
        <v>59</v>
      </c>
      <c r="D17" s="45">
        <v>38</v>
      </c>
    </row>
    <row r="18" spans="1:4">
      <c r="A18" s="34" t="s">
        <v>56</v>
      </c>
      <c r="B18" s="29"/>
      <c r="C18" s="19" t="s">
        <v>59</v>
      </c>
      <c r="D18" s="45">
        <v>38</v>
      </c>
    </row>
    <row r="19" spans="1:4">
      <c r="A19" s="34" t="s">
        <v>57</v>
      </c>
      <c r="B19" s="29"/>
      <c r="C19" s="11" t="s">
        <v>35</v>
      </c>
      <c r="D19" s="45">
        <v>30</v>
      </c>
    </row>
    <row r="20" spans="1:4">
      <c r="A20" s="34" t="s">
        <v>58</v>
      </c>
      <c r="B20" s="29"/>
      <c r="C20" s="11" t="s">
        <v>35</v>
      </c>
      <c r="D20" s="45">
        <v>30</v>
      </c>
    </row>
    <row r="21" spans="1:4">
      <c r="A21" s="10" t="s">
        <v>13</v>
      </c>
      <c r="B21" s="29"/>
      <c r="C21" s="11" t="s">
        <v>21</v>
      </c>
      <c r="D21" s="45">
        <v>2.2999999999999998</v>
      </c>
    </row>
    <row r="22" spans="1:4">
      <c r="A22" s="10" t="s">
        <v>36</v>
      </c>
      <c r="B22" s="29"/>
      <c r="C22" s="11" t="s">
        <v>19</v>
      </c>
      <c r="D22" s="45">
        <v>15</v>
      </c>
    </row>
    <row r="23" spans="1:4">
      <c r="A23" s="10" t="s">
        <v>14</v>
      </c>
      <c r="B23" s="29"/>
      <c r="C23" s="11" t="s">
        <v>22</v>
      </c>
      <c r="D23" s="45">
        <v>12.95</v>
      </c>
    </row>
    <row r="24" spans="1:4">
      <c r="A24" s="10" t="s">
        <v>37</v>
      </c>
      <c r="B24" s="29"/>
      <c r="C24" s="11" t="s">
        <v>19</v>
      </c>
      <c r="D24" s="45">
        <v>5.5</v>
      </c>
    </row>
    <row r="25" spans="1:4">
      <c r="A25" s="10" t="s">
        <v>15</v>
      </c>
      <c r="B25" s="29"/>
      <c r="C25" s="11" t="s">
        <v>19</v>
      </c>
      <c r="D25" s="45">
        <v>4.79</v>
      </c>
    </row>
    <row r="26" spans="1:4">
      <c r="A26" s="10" t="s">
        <v>16</v>
      </c>
      <c r="B26" s="29"/>
      <c r="C26" s="11" t="s">
        <v>23</v>
      </c>
      <c r="D26" s="45">
        <v>34.950000000000003</v>
      </c>
    </row>
    <row r="27" spans="1:4">
      <c r="A27" s="10" t="s">
        <v>38</v>
      </c>
      <c r="B27" s="29"/>
      <c r="C27" s="11" t="s">
        <v>39</v>
      </c>
      <c r="D27" s="45">
        <v>0.85</v>
      </c>
    </row>
    <row r="28" spans="1:4">
      <c r="A28" s="10" t="s">
        <v>40</v>
      </c>
      <c r="B28" s="29"/>
      <c r="C28" s="11" t="s">
        <v>39</v>
      </c>
      <c r="D28" s="45">
        <v>0.62</v>
      </c>
    </row>
    <row r="29" spans="1:4">
      <c r="A29" s="10" t="s">
        <v>17</v>
      </c>
      <c r="B29" s="29"/>
      <c r="C29" s="19" t="s">
        <v>23</v>
      </c>
      <c r="D29" s="45">
        <v>37.950000000000003</v>
      </c>
    </row>
    <row r="30" spans="1:4">
      <c r="A30" s="10" t="s">
        <v>41</v>
      </c>
      <c r="B30" s="29"/>
      <c r="C30" s="11" t="s">
        <v>39</v>
      </c>
      <c r="D30" s="45">
        <v>0.95</v>
      </c>
    </row>
    <row r="31" spans="1:4">
      <c r="A31" s="10" t="s">
        <v>42</v>
      </c>
      <c r="B31" s="29"/>
      <c r="C31" s="11" t="s">
        <v>39</v>
      </c>
      <c r="D31" s="45">
        <v>0.95</v>
      </c>
    </row>
    <row r="32" spans="1:4">
      <c r="A32" s="10" t="s">
        <v>43</v>
      </c>
      <c r="B32" s="29"/>
      <c r="C32" s="11" t="s">
        <v>39</v>
      </c>
      <c r="D32" s="45">
        <v>0.95</v>
      </c>
    </row>
    <row r="33" spans="1:4">
      <c r="A33" s="10"/>
      <c r="B33" s="29"/>
      <c r="C33" s="11"/>
      <c r="D33" s="45"/>
    </row>
    <row r="34" spans="1:4">
      <c r="A34" s="10" t="s">
        <v>18</v>
      </c>
      <c r="B34" s="29"/>
      <c r="C34" s="19" t="s">
        <v>60</v>
      </c>
      <c r="D34" s="45">
        <v>38</v>
      </c>
    </row>
    <row r="35" spans="1:4" ht="13.5" thickBot="1">
      <c r="A35" s="13"/>
      <c r="B35" s="31"/>
      <c r="C35" s="14"/>
      <c r="D35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B1:G11"/>
  <sheetViews>
    <sheetView workbookViewId="0">
      <selection activeCell="K13" sqref="K13"/>
    </sheetView>
  </sheetViews>
  <sheetFormatPr defaultColWidth="34.28515625" defaultRowHeight="12.75"/>
  <cols>
    <col min="1" max="1" width="2.85546875" customWidth="1"/>
    <col min="2" max="2" width="33.85546875" customWidth="1"/>
    <col min="3" max="7" width="9.85546875" customWidth="1"/>
    <col min="8" max="8" width="2.5703125" customWidth="1"/>
    <col min="9" max="9" width="8.28515625" customWidth="1"/>
    <col min="10" max="29" width="9.5703125" customWidth="1"/>
  </cols>
  <sheetData>
    <row r="1" spans="2:7" ht="13.5" thickBot="1"/>
    <row r="2" spans="2:7" ht="13.5" thickBot="1">
      <c r="B2" s="70" t="s">
        <v>64</v>
      </c>
      <c r="C2" s="246" t="s">
        <v>62</v>
      </c>
      <c r="D2" s="246"/>
      <c r="E2" s="246"/>
      <c r="F2" s="246"/>
      <c r="G2" s="247"/>
    </row>
    <row r="3" spans="2:7" ht="14.25" thickTop="1" thickBot="1">
      <c r="B3" s="72"/>
      <c r="C3" s="82">
        <v>12</v>
      </c>
      <c r="D3" s="83">
        <v>10</v>
      </c>
      <c r="E3" s="83">
        <v>8</v>
      </c>
      <c r="F3" s="83">
        <v>6</v>
      </c>
      <c r="G3" s="84">
        <v>4</v>
      </c>
    </row>
    <row r="4" spans="2:7" ht="13.5" thickTop="1">
      <c r="B4" s="73" t="s">
        <v>25</v>
      </c>
      <c r="C4" s="74">
        <v>60</v>
      </c>
      <c r="D4" s="74">
        <v>55</v>
      </c>
      <c r="E4" s="74">
        <v>50</v>
      </c>
      <c r="F4" s="74">
        <v>40</v>
      </c>
      <c r="G4" s="75">
        <v>35</v>
      </c>
    </row>
    <row r="5" spans="2:7">
      <c r="B5" s="76" t="s">
        <v>6</v>
      </c>
      <c r="C5" s="77">
        <v>60</v>
      </c>
      <c r="D5" s="77">
        <v>55</v>
      </c>
      <c r="E5" s="77">
        <v>50</v>
      </c>
      <c r="F5" s="77">
        <v>40</v>
      </c>
      <c r="G5" s="78">
        <v>35</v>
      </c>
    </row>
    <row r="6" spans="2:7">
      <c r="B6" s="76" t="s">
        <v>26</v>
      </c>
      <c r="C6" s="77">
        <v>65</v>
      </c>
      <c r="D6" s="77">
        <v>58</v>
      </c>
      <c r="E6" s="77">
        <v>53</v>
      </c>
      <c r="F6" s="77">
        <v>43</v>
      </c>
      <c r="G6" s="78">
        <v>38</v>
      </c>
    </row>
    <row r="7" spans="2:7">
      <c r="B7" s="76" t="s">
        <v>27</v>
      </c>
      <c r="C7" s="77">
        <v>90</v>
      </c>
      <c r="D7" s="77">
        <v>85</v>
      </c>
      <c r="E7" s="77">
        <v>75</v>
      </c>
      <c r="F7" s="77">
        <v>65</v>
      </c>
      <c r="G7" s="78">
        <v>60</v>
      </c>
    </row>
    <row r="8" spans="2:7">
      <c r="B8" s="76" t="s">
        <v>28</v>
      </c>
      <c r="C8" s="77">
        <v>90</v>
      </c>
      <c r="D8" s="77">
        <v>85</v>
      </c>
      <c r="E8" s="77">
        <v>75</v>
      </c>
      <c r="F8" s="77">
        <v>65</v>
      </c>
      <c r="G8" s="78">
        <v>60</v>
      </c>
    </row>
    <row r="9" spans="2:7">
      <c r="B9" s="76" t="s">
        <v>29</v>
      </c>
      <c r="C9" s="77">
        <v>90</v>
      </c>
      <c r="D9" s="77">
        <v>85</v>
      </c>
      <c r="E9" s="77">
        <v>80</v>
      </c>
      <c r="F9" s="77">
        <v>70</v>
      </c>
      <c r="G9" s="78">
        <v>70</v>
      </c>
    </row>
    <row r="10" spans="2:7" ht="13.5" thickBot="1">
      <c r="B10" s="79" t="s">
        <v>30</v>
      </c>
      <c r="C10" s="80">
        <v>90</v>
      </c>
      <c r="D10" s="80">
        <v>85</v>
      </c>
      <c r="E10" s="80">
        <v>75</v>
      </c>
      <c r="F10" s="80">
        <v>65</v>
      </c>
      <c r="G10" s="81">
        <v>60</v>
      </c>
    </row>
    <row r="11" spans="2:7" ht="13.5" thickTop="1"/>
  </sheetData>
  <mergeCells count="1">
    <mergeCell ref="C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CostBreakdownSummary</vt:lpstr>
      <vt:lpstr>KeyInfo</vt:lpstr>
      <vt:lpstr>RoofingDetail</vt:lpstr>
      <vt:lpstr>RoofingMatDB</vt:lpstr>
      <vt:lpstr>RoofingLaborDB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dcterms:created xsi:type="dcterms:W3CDTF">2008-07-29T15:57:25Z</dcterms:created>
  <dcterms:modified xsi:type="dcterms:W3CDTF">2009-06-29T20:23:42Z</dcterms:modified>
</cp:coreProperties>
</file>