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SURVEY\MMI\Q125\report\Janus\"/>
    </mc:Choice>
  </mc:AlternateContent>
  <xr:revisionPtr revIDLastSave="0" documentId="8_{CB7840F3-4E32-46A7-90B8-4F4B4710E35E}" xr6:coauthVersionLast="47" xr6:coauthVersionMax="47" xr10:uidLastSave="{00000000-0000-0000-0000-000000000000}"/>
  <bookViews>
    <workbookView xWindow="28680" yWindow="-120" windowWidth="29040" windowHeight="15720" xr2:uid="{5BB23C8F-2590-407C-BAFA-04618B587357}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DATESA" localSheetId="0">[2]pubpage!#REF!</definedName>
    <definedName name="DATESA">[2]pubpage!#REF!</definedName>
    <definedName name="DATESM" localSheetId="0">[2]pubpage!#REF!</definedName>
    <definedName name="DATESM">[2]pubpage!#REF!</definedName>
    <definedName name="MW_COL">#REF!</definedName>
    <definedName name="MW_ROW">#REF!</definedName>
    <definedName name="MW_TAB">#REF!</definedName>
    <definedName name="MWN_COL">#REF!</definedName>
    <definedName name="MWN_ROW">#REF!</definedName>
    <definedName name="MWN_TAB">#REF!</definedName>
    <definedName name="NE_COL">#REF!</definedName>
    <definedName name="NE_ROW">#REF!</definedName>
    <definedName name="NE_TAB">#REF!</definedName>
    <definedName name="NEN_COL">#REF!</definedName>
    <definedName name="NEN_ROW">#REF!</definedName>
    <definedName name="NEN_TAB">#REF!</definedName>
    <definedName name="_xlnm.Print_Area" localSheetId="0">Table1!$A$1:$J$44</definedName>
    <definedName name="S_COL">#REF!</definedName>
    <definedName name="S_ROW">#REF!</definedName>
    <definedName name="S_TAB">#REF!</definedName>
    <definedName name="SN_COL">#REF!</definedName>
    <definedName name="SN_ROW">#REF!</definedName>
    <definedName name="SN_TAB">#REF!</definedName>
    <definedName name="US_COL">#REF!</definedName>
    <definedName name="US_ROW">#REF!</definedName>
    <definedName name="US_TAB">#REF!</definedName>
    <definedName name="USN_COL">#REF!</definedName>
    <definedName name="USN_ROW">#REF!</definedName>
    <definedName name="USN_TAB">#REF!</definedName>
    <definedName name="W_COL">#REF!</definedName>
    <definedName name="W_ROW">#REF!</definedName>
    <definedName name="W_TAB">#REF!</definedName>
    <definedName name="WN_COL">#REF!</definedName>
    <definedName name="WN_ROW">#REF!</definedName>
    <definedName name="WN_TA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27" i="1"/>
  <c r="J28" i="1"/>
  <c r="J12" i="1"/>
  <c r="J11" i="1"/>
  <c r="A44" i="1"/>
  <c r="J42" i="1"/>
  <c r="J41" i="1"/>
  <c r="J40" i="1"/>
  <c r="A2" i="1"/>
  <c r="J8" i="1" l="1"/>
  <c r="J9" i="1"/>
  <c r="J25" i="1"/>
  <c r="J26" i="1"/>
</calcChain>
</file>

<file path=xl/sharedStrings.xml><?xml version="1.0" encoding="utf-8"?>
<sst xmlns="http://schemas.openxmlformats.org/spreadsheetml/2006/main" count="61" uniqueCount="29">
  <si>
    <t>TABLE 1</t>
  </si>
  <si>
    <t>Multifamily Production Index (MPI)</t>
  </si>
  <si>
    <t>(Not Seasonally Adjusted)</t>
  </si>
  <si>
    <t>PRODUCTION OF NEW APARTMENTS</t>
  </si>
  <si>
    <t>Q1</t>
  </si>
  <si>
    <t>Q2</t>
  </si>
  <si>
    <t>Q3</t>
  </si>
  <si>
    <t>Q4</t>
  </si>
  <si>
    <t>Garden/Low-Rise</t>
  </si>
  <si>
    <t>Mid/High-Rise</t>
  </si>
  <si>
    <t>Subsidized</t>
  </si>
  <si>
    <t>Built for Sale</t>
  </si>
  <si>
    <t>MPI components are based on questions asking if current conditions for multifamily starts are good, fair, or poor.</t>
  </si>
  <si>
    <t>Numbers in the table are diffusion-type indices - calculated from the percentage responses using the formula (Good - Poor + 100) / 2.</t>
  </si>
  <si>
    <t xml:space="preserve">The overall Multifamily Production Index is a weighted average of the 4 components: </t>
  </si>
  <si>
    <t>0.50×Garden/Low-Rise + 0.33×Mid/High-Rise + 0.12*Subsidized + 0.05*Built for Sale</t>
  </si>
  <si>
    <t>The weights are derived from a statistical analysis of the relationship between the components and the American Housing Survey (AHS).</t>
  </si>
  <si>
    <t>Source: Multifamily Market Survey, NAHB Economics and Housing Policy Group.</t>
  </si>
  <si>
    <t>Multifamily Occupancy Index (MOI)</t>
  </si>
  <si>
    <t>OCCUPANCY OF EXISTING RENTAL APARTMENTS</t>
  </si>
  <si>
    <t>MOI components are based on questions asking if current conditions for occupancy of existing rental apartments are good, fair, or poor.</t>
  </si>
  <si>
    <t>Individual occupancy indices are calculated from percentage responses using the formula (Good - Poor + 100) / 2.</t>
  </si>
  <si>
    <t>The overall Multifamily Occupancy Index is a weighted average of the 3 components:</t>
  </si>
  <si>
    <t>0.60×Garden/Low-Rise + 0.25×Mid/High-Rise  + 0.15×Subsidized</t>
  </si>
  <si>
    <t>Change in Overall Market Conditions</t>
  </si>
  <si>
    <t>Percent of Respondents</t>
  </si>
  <si>
    <t>Better</t>
  </si>
  <si>
    <t>About the same</t>
  </si>
  <si>
    <t>Worse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</si>
</sst>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2"/>
      <name val="Times New Roman"/>
      <family val="1"/>
    </font>
    <font>
      <sz val="10"/>
      <name val="Aptos Narrow"/>
      <family val="2"/>
      <scheme val="minor"/>
    </font>
    <font>
      <b/>
      <sz val="22"/>
      <name val="Times New Roman"/>
      <family val="1"/>
    </font>
    <font>
      <sz val="12"/>
      <name val="Aptos Narrow"/>
      <family val="2"/>
      <scheme val="minor"/>
    </font>
    <font>
      <b/>
      <sz val="18"/>
      <name val="Times New Roman"/>
      <family val="1"/>
    </font>
    <font>
      <i/>
      <sz val="12"/>
      <name val="Times New Roman"/>
      <family val="1"/>
    </font>
    <font>
      <sz val="1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0"/>
      <name val="Aptos Narrow"/>
      <family val="2"/>
      <scheme val="minor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wrapText="1"/>
    </xf>
    <xf numFmtId="1" fontId="12" fillId="0" borderId="12" xfId="0" applyNumberFormat="1" applyFont="1" applyBorder="1" applyAlignment="1">
      <alignment horizontal="center" wrapText="1"/>
    </xf>
    <xf numFmtId="1" fontId="12" fillId="0" borderId="12" xfId="0" applyNumberFormat="1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wrapText="1"/>
    </xf>
    <xf numFmtId="1" fontId="12" fillId="0" borderId="13" xfId="0" applyNumberFormat="1" applyFont="1" applyBorder="1" applyAlignment="1">
      <alignment horizontal="center" wrapText="1"/>
    </xf>
    <xf numFmtId="1" fontId="12" fillId="0" borderId="15" xfId="0" applyNumberFormat="1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wrapText="1"/>
    </xf>
    <xf numFmtId="1" fontId="13" fillId="0" borderId="17" xfId="0" applyNumberFormat="1" applyFont="1" applyBorder="1" applyAlignment="1">
      <alignment horizontal="center" wrapText="1"/>
    </xf>
    <xf numFmtId="1" fontId="13" fillId="0" borderId="17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wrapText="1"/>
    </xf>
    <xf numFmtId="1" fontId="13" fillId="0" borderId="18" xfId="0" applyNumberFormat="1" applyFont="1" applyBorder="1" applyAlignment="1">
      <alignment horizontal="center" wrapText="1"/>
    </xf>
    <xf numFmtId="1" fontId="13" fillId="0" borderId="20" xfId="0" applyNumberFormat="1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1" fontId="9" fillId="0" borderId="21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13" fillId="3" borderId="22" xfId="0" applyNumberFormat="1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1" fontId="13" fillId="3" borderId="24" xfId="0" applyNumberFormat="1" applyFont="1" applyFill="1" applyBorder="1" applyAlignment="1">
      <alignment horizontal="center" vertical="center"/>
    </xf>
    <xf numFmtId="1" fontId="13" fillId="3" borderId="2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3"/>
    </xf>
    <xf numFmtId="0" fontId="9" fillId="0" borderId="26" xfId="0" applyFont="1" applyBorder="1" applyAlignment="1">
      <alignment horizontal="center"/>
    </xf>
    <xf numFmtId="1" fontId="12" fillId="0" borderId="27" xfId="0" applyNumberFormat="1" applyFont="1" applyBorder="1" applyAlignment="1">
      <alignment horizontal="center" vertical="center" wrapText="1"/>
    </xf>
    <xf numFmtId="1" fontId="12" fillId="0" borderId="28" xfId="0" applyNumberFormat="1" applyFont="1" applyBorder="1" applyAlignment="1">
      <alignment horizontal="center" wrapText="1"/>
    </xf>
    <xf numFmtId="1" fontId="13" fillId="0" borderId="29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wrapText="1"/>
    </xf>
    <xf numFmtId="1" fontId="13" fillId="3" borderId="30" xfId="0" applyNumberFormat="1" applyFont="1" applyFill="1" applyBorder="1" applyAlignment="1">
      <alignment horizontal="center" vertical="center"/>
    </xf>
    <xf numFmtId="1" fontId="13" fillId="0" borderId="26" xfId="0" applyNumberFormat="1" applyFont="1" applyBorder="1" applyAlignment="1">
      <alignment horizontal="center" vertical="center"/>
    </xf>
    <xf numFmtId="1" fontId="13" fillId="0" borderId="2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top" indent="1"/>
    </xf>
    <xf numFmtId="0" fontId="6" fillId="0" borderId="26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1</xdr:row>
      <xdr:rowOff>0</xdr:rowOff>
    </xdr:from>
    <xdr:ext cx="787658" cy="345439"/>
    <xdr:pic>
      <xdr:nvPicPr>
        <xdr:cNvPr id="2" name="Picture 1">
          <a:extLst>
            <a:ext uri="{FF2B5EF4-FFF2-40B4-BE49-F238E27FC236}">
              <a16:creationId xmlns:a16="http://schemas.microsoft.com/office/drawing/2014/main" id="{66021DA1-DED0-40BF-B39E-8FAAC2700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095" y="190500"/>
          <a:ext cx="787658" cy="34543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URVEY\MMI\Q125\report\MMS_Q125.xlsx" TargetMode="External"/><Relationship Id="rId1" Type="http://schemas.openxmlformats.org/officeDocument/2006/relationships/externalLinkPath" Target="/SURVEY/MMI/Q125/report/MMS_Q1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CMFHP\econ\HMS_Tables\Table%201%20-%20HOUSING%20STARTS%20U%20S%20%20and%20REGIONS_Automate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URVEY\MMI\Q125\report\Janus\Table%202.xlsx" TargetMode="External"/><Relationship Id="rId1" Type="http://schemas.openxmlformats.org/officeDocument/2006/relationships/externalLinkPath" Target="Tab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here first"/>
      <sheetName val="SAS"/>
      <sheetName val="Weights"/>
      <sheetName val="Table1"/>
      <sheetName val="Table2"/>
      <sheetName val="GraphData"/>
      <sheetName val="MPI Graph"/>
      <sheetName val="MOI Graph"/>
    </sheetNames>
    <sheetDataSet>
      <sheetData sheetId="0">
        <row r="1">
          <cell r="B1">
            <v>1</v>
          </cell>
        </row>
        <row r="2">
          <cell r="B2">
            <v>2025</v>
          </cell>
        </row>
        <row r="3">
          <cell r="B3">
            <v>79</v>
          </cell>
        </row>
      </sheetData>
      <sheetData sheetId="1">
        <row r="12">
          <cell r="D12">
            <v>13.924050632911401</v>
          </cell>
          <cell r="E12">
            <v>69.620253164556999</v>
          </cell>
          <cell r="F12">
            <v>16.455696202531701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% CH"/>
      <sheetName val="ANNUAL % CH"/>
      <sheetName val="pubpage"/>
      <sheetName val="Annual"/>
      <sheetName val="Monthly"/>
      <sheetName val="x"/>
      <sheetName val="data"/>
      <sheetName val="Truncated"/>
      <sheetName val="Parms"/>
      <sheetName val="x2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2"/>
    </sheetNames>
    <sheetDataSet>
      <sheetData sheetId="0">
        <row r="14">
          <cell r="E14">
            <v>53.676470588235304</v>
          </cell>
          <cell r="I14">
            <v>27.5</v>
          </cell>
          <cell r="M14">
            <v>50</v>
          </cell>
          <cell r="Q14">
            <v>37.7777777777778</v>
          </cell>
          <cell r="R14">
            <v>43.802124183006548</v>
          </cell>
        </row>
        <row r="36">
          <cell r="E36">
            <v>82.432432432432421</v>
          </cell>
          <cell r="I36">
            <v>75.862068965517224</v>
          </cell>
          <cell r="M36">
            <v>88.541666666666657</v>
          </cell>
          <cell r="N36">
            <v>81.706226700838755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BFB7-959D-4B73-ACE5-A3FD09A8BE2F}">
  <sheetPr>
    <pageSetUpPr fitToPage="1"/>
  </sheetPr>
  <dimension ref="A1:X44"/>
  <sheetViews>
    <sheetView showGridLines="0" tabSelected="1" view="pageBreakPreview" zoomScale="90" zoomScaleNormal="110" zoomScaleSheetLayoutView="90" workbookViewId="0">
      <selection activeCell="N41" sqref="N41"/>
    </sheetView>
  </sheetViews>
  <sheetFormatPr defaultColWidth="9.1796875" defaultRowHeight="13" x14ac:dyDescent="0.3"/>
  <cols>
    <col min="1" max="1" width="50.6328125" style="3" customWidth="1"/>
    <col min="2" max="9" width="11.6328125" style="3" customWidth="1"/>
    <col min="10" max="10" width="10.6328125" style="3" customWidth="1"/>
    <col min="11" max="12" width="5.453125" style="3" customWidth="1"/>
    <col min="13" max="16384" width="9.1796875" style="3"/>
  </cols>
  <sheetData>
    <row r="1" spans="1:19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9" s="5" customFormat="1" ht="27.5" x14ac:dyDescent="0.4">
      <c r="A2" s="4" t="str">
        <f>"Multifamily Market Survey - Q"&amp;'[1]change here first'!B1&amp;" "&amp;'[1]change here first'!B2</f>
        <v>Multifamily Market Survey - Q1 2025</v>
      </c>
      <c r="B2" s="4"/>
      <c r="C2" s="4"/>
      <c r="D2" s="4"/>
      <c r="E2" s="4"/>
      <c r="F2" s="4"/>
      <c r="G2" s="4"/>
      <c r="H2" s="4"/>
      <c r="I2" s="4"/>
      <c r="J2" s="4"/>
    </row>
    <row r="3" spans="1:19" s="5" customFormat="1" ht="22.5" x14ac:dyDescent="0.4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9" s="8" customFormat="1" ht="15.5" x14ac:dyDescent="0.3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5" spans="1:19" s="5" customFormat="1" ht="19" thickBot="1" x14ac:dyDescent="0.5">
      <c r="A5" s="9"/>
      <c r="B5" s="10" t="s">
        <v>3</v>
      </c>
      <c r="C5" s="10"/>
      <c r="D5" s="10"/>
      <c r="E5" s="10"/>
      <c r="F5" s="10"/>
      <c r="G5" s="11"/>
    </row>
    <row r="6" spans="1:19" ht="15.75" customHeight="1" x14ac:dyDescent="0.3">
      <c r="A6" s="12"/>
      <c r="B6" s="55">
        <v>2023</v>
      </c>
      <c r="C6" s="56"/>
      <c r="D6" s="56"/>
      <c r="E6" s="57"/>
      <c r="F6" s="55">
        <v>2024</v>
      </c>
      <c r="G6" s="56"/>
      <c r="H6" s="56"/>
      <c r="I6" s="57"/>
      <c r="J6" s="58">
        <v>2025</v>
      </c>
    </row>
    <row r="7" spans="1:19" ht="17.5" x14ac:dyDescent="0.35">
      <c r="A7" s="13"/>
      <c r="B7" s="14" t="s">
        <v>4</v>
      </c>
      <c r="C7" s="15" t="s">
        <v>5</v>
      </c>
      <c r="D7" s="16" t="s">
        <v>6</v>
      </c>
      <c r="E7" s="17" t="s">
        <v>7</v>
      </c>
      <c r="F7" s="14" t="s">
        <v>4</v>
      </c>
      <c r="G7" s="15" t="s">
        <v>5</v>
      </c>
      <c r="H7" s="16" t="s">
        <v>6</v>
      </c>
      <c r="I7" s="17" t="s">
        <v>7</v>
      </c>
      <c r="J7" s="18" t="s">
        <v>4</v>
      </c>
    </row>
    <row r="8" spans="1:19" ht="20" customHeight="1" x14ac:dyDescent="0.4">
      <c r="A8" s="19" t="s">
        <v>1</v>
      </c>
      <c r="B8" s="20">
        <v>49.980753499999999</v>
      </c>
      <c r="C8" s="21">
        <v>56.39971580239532</v>
      </c>
      <c r="D8" s="22">
        <v>37.95813366960909</v>
      </c>
      <c r="E8" s="23">
        <v>41.10302784177869</v>
      </c>
      <c r="F8" s="24">
        <v>47.492959119987518</v>
      </c>
      <c r="G8" s="21">
        <v>44.168327139605616</v>
      </c>
      <c r="H8" s="22">
        <v>40.261085899741502</v>
      </c>
      <c r="I8" s="25">
        <v>47.507059217129473</v>
      </c>
      <c r="J8" s="26">
        <f>[3]Table2!R14</f>
        <v>43.802124183006548</v>
      </c>
    </row>
    <row r="9" spans="1:19" ht="20" customHeight="1" x14ac:dyDescent="0.4">
      <c r="A9" s="27" t="s">
        <v>8</v>
      </c>
      <c r="B9" s="28">
        <v>56.6038</v>
      </c>
      <c r="C9" s="29">
        <v>63.7931034482759</v>
      </c>
      <c r="D9" s="30">
        <v>45</v>
      </c>
      <c r="E9" s="31">
        <v>50.819672131147549</v>
      </c>
      <c r="F9" s="32">
        <v>55.147058823529399</v>
      </c>
      <c r="G9" s="29">
        <v>53.125</v>
      </c>
      <c r="H9" s="30">
        <v>48.170731707317103</v>
      </c>
      <c r="I9" s="33">
        <v>52.459016393442596</v>
      </c>
      <c r="J9" s="34">
        <f>[3]Table2!E14</f>
        <v>53.676470588235304</v>
      </c>
      <c r="O9" s="35"/>
      <c r="P9" s="36"/>
      <c r="Q9" s="36"/>
      <c r="R9" s="36"/>
      <c r="S9" s="36"/>
    </row>
    <row r="10" spans="1:19" ht="20" customHeight="1" x14ac:dyDescent="0.4">
      <c r="A10" s="27" t="s">
        <v>9</v>
      </c>
      <c r="B10" s="28">
        <v>40.697699999999998</v>
      </c>
      <c r="C10" s="29">
        <v>47.297297297297305</v>
      </c>
      <c r="D10" s="30">
        <v>27.692307692307701</v>
      </c>
      <c r="E10" s="31">
        <v>26.086956521739101</v>
      </c>
      <c r="F10" s="32">
        <v>36.206896551724149</v>
      </c>
      <c r="G10" s="29">
        <v>29.104477611940297</v>
      </c>
      <c r="H10" s="30">
        <v>27.857142857142851</v>
      </c>
      <c r="I10" s="33">
        <v>39.090909090909101</v>
      </c>
      <c r="J10" s="34">
        <f>[3]Table2!I14</f>
        <v>27.5</v>
      </c>
      <c r="N10" s="35"/>
      <c r="O10" s="36"/>
      <c r="P10" s="36"/>
      <c r="Q10" s="36"/>
      <c r="R10" s="36"/>
      <c r="S10" s="36"/>
    </row>
    <row r="11" spans="1:19" ht="20" customHeight="1" x14ac:dyDescent="0.4">
      <c r="A11" s="27" t="s">
        <v>10</v>
      </c>
      <c r="B11" s="28">
        <v>51.219499999999996</v>
      </c>
      <c r="C11" s="29">
        <v>55.46875</v>
      </c>
      <c r="D11" s="30">
        <v>39.344262295081997</v>
      </c>
      <c r="E11" s="31">
        <v>41.11111111111115</v>
      </c>
      <c r="F11" s="32">
        <v>50</v>
      </c>
      <c r="G11" s="29">
        <v>50.961538461538453</v>
      </c>
      <c r="H11" s="30">
        <v>46.09375</v>
      </c>
      <c r="I11" s="33">
        <v>52.380952380952401</v>
      </c>
      <c r="J11" s="34">
        <f>[3]Table2!M14</f>
        <v>50</v>
      </c>
      <c r="M11" s="35"/>
      <c r="N11" s="36"/>
      <c r="O11" s="36"/>
      <c r="P11" s="36"/>
      <c r="Q11" s="36"/>
      <c r="R11" s="36"/>
      <c r="S11" s="36"/>
    </row>
    <row r="12" spans="1:19" s="35" customFormat="1" ht="20" customHeight="1" thickBot="1" x14ac:dyDescent="0.35">
      <c r="A12" s="37" t="s">
        <v>11</v>
      </c>
      <c r="B12" s="38">
        <v>42.045450000000002</v>
      </c>
      <c r="C12" s="39">
        <v>44.776119402985103</v>
      </c>
      <c r="D12" s="39">
        <v>31.967213114754117</v>
      </c>
      <c r="E12" s="40">
        <v>43.023255813953497</v>
      </c>
      <c r="F12" s="41">
        <v>39.423076923076898</v>
      </c>
      <c r="G12" s="39">
        <v>37.719298245614056</v>
      </c>
      <c r="H12" s="39">
        <v>29.032258064516107</v>
      </c>
      <c r="I12" s="40">
        <v>41.836734693877553</v>
      </c>
      <c r="J12" s="42">
        <f>[3]Table2!Q14</f>
        <v>37.7777777777778</v>
      </c>
      <c r="M12" s="36"/>
      <c r="N12" s="36"/>
      <c r="O12" s="36"/>
      <c r="P12" s="36"/>
      <c r="Q12" s="36"/>
      <c r="R12" s="36"/>
      <c r="S12" s="36"/>
    </row>
    <row r="13" spans="1:19" s="36" customFormat="1" ht="11.5" x14ac:dyDescent="0.25">
      <c r="A13" s="43" t="s">
        <v>12</v>
      </c>
    </row>
    <row r="14" spans="1:19" s="36" customFormat="1" ht="11.5" x14ac:dyDescent="0.25">
      <c r="A14" s="43" t="s">
        <v>13</v>
      </c>
    </row>
    <row r="15" spans="1:19" s="36" customFormat="1" ht="11.5" x14ac:dyDescent="0.25">
      <c r="A15" s="43" t="s">
        <v>14</v>
      </c>
    </row>
    <row r="16" spans="1:19" s="36" customFormat="1" ht="11.5" x14ac:dyDescent="0.25">
      <c r="A16" s="44" t="s">
        <v>15</v>
      </c>
    </row>
    <row r="17" spans="1:24" s="36" customFormat="1" ht="11.5" x14ac:dyDescent="0.25">
      <c r="A17" s="43" t="s">
        <v>16</v>
      </c>
    </row>
    <row r="18" spans="1:24" s="36" customFormat="1" ht="11.5" x14ac:dyDescent="0.25">
      <c r="A18" s="43" t="s">
        <v>17</v>
      </c>
    </row>
    <row r="19" spans="1:24" s="36" customFormat="1" ht="10" customHeight="1" x14ac:dyDescent="0.25">
      <c r="A19" s="43"/>
    </row>
    <row r="20" spans="1:24" s="36" customFormat="1" ht="22.5" x14ac:dyDescent="0.25">
      <c r="A20" s="6" t="s">
        <v>18</v>
      </c>
      <c r="B20" s="6"/>
      <c r="C20" s="6"/>
      <c r="D20" s="6"/>
      <c r="E20" s="6"/>
      <c r="F20" s="6"/>
      <c r="G20" s="6"/>
      <c r="H20" s="6"/>
      <c r="I20" s="6"/>
      <c r="J20" s="6"/>
    </row>
    <row r="21" spans="1:24" s="36" customFormat="1" ht="15.5" x14ac:dyDescent="0.25">
      <c r="A21" s="7" t="s">
        <v>2</v>
      </c>
      <c r="B21" s="7"/>
      <c r="C21" s="7"/>
      <c r="D21" s="7"/>
      <c r="E21" s="7"/>
      <c r="F21" s="7"/>
      <c r="G21" s="7"/>
      <c r="H21" s="7"/>
      <c r="I21" s="7"/>
      <c r="J21" s="7"/>
    </row>
    <row r="22" spans="1:24" s="36" customFormat="1" ht="18" thickBot="1" x14ac:dyDescent="0.4">
      <c r="A22" s="45" t="s">
        <v>19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24" s="36" customFormat="1" ht="15.75" customHeight="1" x14ac:dyDescent="0.25">
      <c r="A23" s="12"/>
      <c r="B23" s="55">
        <v>2023</v>
      </c>
      <c r="C23" s="56"/>
      <c r="D23" s="56"/>
      <c r="E23" s="57"/>
      <c r="F23" s="55">
        <v>2024</v>
      </c>
      <c r="G23" s="56"/>
      <c r="H23" s="56"/>
      <c r="I23" s="57"/>
      <c r="J23" s="58">
        <v>2025</v>
      </c>
    </row>
    <row r="24" spans="1:24" s="36" customFormat="1" ht="17.5" x14ac:dyDescent="0.35">
      <c r="A24" s="13"/>
      <c r="B24" s="14" t="s">
        <v>4</v>
      </c>
      <c r="C24" s="15" t="s">
        <v>5</v>
      </c>
      <c r="D24" s="16" t="s">
        <v>6</v>
      </c>
      <c r="E24" s="17" t="s">
        <v>7</v>
      </c>
      <c r="F24" s="14" t="s">
        <v>4</v>
      </c>
      <c r="G24" s="15" t="s">
        <v>5</v>
      </c>
      <c r="H24" s="16" t="s">
        <v>6</v>
      </c>
      <c r="I24" s="17" t="s">
        <v>7</v>
      </c>
      <c r="J24" s="18" t="s">
        <v>4</v>
      </c>
    </row>
    <row r="25" spans="1:24" s="36" customFormat="1" ht="20" customHeight="1" x14ac:dyDescent="0.4">
      <c r="A25" s="19" t="s">
        <v>18</v>
      </c>
      <c r="B25" s="20">
        <v>81.666494999999998</v>
      </c>
      <c r="C25" s="21">
        <v>88.909253945480657</v>
      </c>
      <c r="D25" s="46">
        <v>81.949116457313167</v>
      </c>
      <c r="E25" s="23">
        <v>77.129329004329009</v>
      </c>
      <c r="F25" s="47">
        <v>83.048659025953427</v>
      </c>
      <c r="G25" s="21">
        <v>80.75474547023299</v>
      </c>
      <c r="H25" s="46">
        <v>75.374850657108709</v>
      </c>
      <c r="I25" s="23">
        <v>80.57580500894457</v>
      </c>
      <c r="J25" s="26">
        <f>[3]Table2!N36</f>
        <v>81.706226700838755</v>
      </c>
      <c r="T25" s="43"/>
      <c r="U25" s="43"/>
      <c r="V25" s="43"/>
      <c r="W25" s="43"/>
      <c r="X25" s="43"/>
    </row>
    <row r="26" spans="1:24" s="36" customFormat="1" ht="20" customHeight="1" x14ac:dyDescent="0.4">
      <c r="A26" s="27" t="s">
        <v>8</v>
      </c>
      <c r="B26" s="28">
        <v>83.653800000000004</v>
      </c>
      <c r="C26" s="29">
        <v>90.853658536585385</v>
      </c>
      <c r="D26" s="48">
        <v>83.571428571428584</v>
      </c>
      <c r="E26" s="31">
        <v>80.158730158730165</v>
      </c>
      <c r="F26" s="49">
        <v>84.328358208955251</v>
      </c>
      <c r="G26" s="29">
        <v>81.578947368421083</v>
      </c>
      <c r="H26" s="48">
        <v>76.543209876543187</v>
      </c>
      <c r="I26" s="31">
        <v>80.769230769230788</v>
      </c>
      <c r="J26" s="34">
        <f>[3]Table2!E36</f>
        <v>82.432432432432421</v>
      </c>
      <c r="T26" s="43"/>
      <c r="U26" s="43"/>
      <c r="V26" s="43"/>
      <c r="W26" s="43"/>
    </row>
    <row r="27" spans="1:24" s="36" customFormat="1" ht="20" customHeight="1" x14ac:dyDescent="0.4">
      <c r="A27" s="27" t="s">
        <v>9</v>
      </c>
      <c r="B27" s="28">
        <v>73.611149999999995</v>
      </c>
      <c r="C27" s="29">
        <v>83.08823529411768</v>
      </c>
      <c r="D27" s="48">
        <v>73.770491803278645</v>
      </c>
      <c r="E27" s="31">
        <v>63.636363636363654</v>
      </c>
      <c r="F27" s="49">
        <v>73.636363636363654</v>
      </c>
      <c r="G27" s="29">
        <v>76.229508196721326</v>
      </c>
      <c r="H27" s="48">
        <v>66.129032258064498</v>
      </c>
      <c r="I27" s="31">
        <v>74.038461538461547</v>
      </c>
      <c r="J27" s="34">
        <f>[3]Table2!I36</f>
        <v>75.862068965517224</v>
      </c>
      <c r="T27" s="43"/>
      <c r="U27" s="43"/>
      <c r="V27" s="43"/>
      <c r="W27" s="43"/>
      <c r="X27" s="43"/>
    </row>
    <row r="28" spans="1:24" s="36" customFormat="1" ht="20" customHeight="1" thickBot="1" x14ac:dyDescent="0.3">
      <c r="A28" s="37" t="s">
        <v>10</v>
      </c>
      <c r="B28" s="38">
        <v>87.14285000000001</v>
      </c>
      <c r="C28" s="39">
        <v>90.833333333333343</v>
      </c>
      <c r="D28" s="50">
        <v>89.090909090909079</v>
      </c>
      <c r="E28" s="40">
        <v>87.5</v>
      </c>
      <c r="F28" s="51">
        <v>93.61702127659575</v>
      </c>
      <c r="G28" s="39">
        <v>85</v>
      </c>
      <c r="H28" s="50">
        <v>86.111111111111128</v>
      </c>
      <c r="I28" s="40">
        <v>90.697674418604649</v>
      </c>
      <c r="J28" s="52">
        <f>[3]Table2!M36</f>
        <v>88.541666666666657</v>
      </c>
      <c r="T28" s="43"/>
      <c r="U28" s="43"/>
      <c r="V28" s="43"/>
      <c r="W28" s="43"/>
    </row>
    <row r="29" spans="1:24" s="43" customFormat="1" ht="11.5" x14ac:dyDescent="0.25">
      <c r="A29" s="43" t="s">
        <v>20</v>
      </c>
    </row>
    <row r="30" spans="1:24" s="43" customFormat="1" ht="11.5" x14ac:dyDescent="0.25">
      <c r="A30" s="43" t="s">
        <v>21</v>
      </c>
    </row>
    <row r="31" spans="1:24" s="43" customFormat="1" ht="11.5" x14ac:dyDescent="0.25">
      <c r="A31" s="43" t="s">
        <v>22</v>
      </c>
    </row>
    <row r="32" spans="1:24" s="43" customFormat="1" ht="11.5" x14ac:dyDescent="0.25">
      <c r="A32" s="44" t="s">
        <v>23</v>
      </c>
    </row>
    <row r="33" spans="1:10" s="43" customFormat="1" ht="11.5" x14ac:dyDescent="0.25">
      <c r="A33" s="43" t="s">
        <v>16</v>
      </c>
    </row>
    <row r="34" spans="1:10" s="36" customFormat="1" ht="15.5" customHeight="1" x14ac:dyDescent="0.35">
      <c r="A34" s="53" t="s">
        <v>17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0" s="36" customFormat="1" ht="10" customHeight="1" x14ac:dyDescent="0.35">
      <c r="A35" s="53"/>
      <c r="B35" s="11"/>
      <c r="C35" s="11"/>
      <c r="D35" s="11"/>
      <c r="E35" s="11"/>
      <c r="F35" s="11"/>
      <c r="G35" s="11"/>
      <c r="H35" s="11"/>
      <c r="I35" s="11"/>
      <c r="J35" s="11"/>
    </row>
    <row r="36" spans="1:10" ht="22.5" x14ac:dyDescent="0.3">
      <c r="A36" s="6" t="s">
        <v>24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ht="15" customHeight="1" thickBot="1" x14ac:dyDescent="0.35">
      <c r="A37" s="54" t="s">
        <v>25</v>
      </c>
      <c r="B37" s="54"/>
      <c r="C37" s="54"/>
      <c r="D37" s="54"/>
      <c r="E37" s="54"/>
      <c r="F37" s="54"/>
      <c r="G37" s="54"/>
      <c r="H37" s="54"/>
      <c r="I37" s="54"/>
      <c r="J37" s="54"/>
    </row>
    <row r="38" spans="1:10" ht="17.5" x14ac:dyDescent="0.3">
      <c r="A38" s="12"/>
      <c r="B38" s="55">
        <v>2023</v>
      </c>
      <c r="C38" s="56"/>
      <c r="D38" s="56"/>
      <c r="E38" s="57"/>
      <c r="F38" s="55">
        <v>2024</v>
      </c>
      <c r="G38" s="56"/>
      <c r="H38" s="56"/>
      <c r="I38" s="57"/>
      <c r="J38" s="58">
        <v>2025</v>
      </c>
    </row>
    <row r="39" spans="1:10" ht="17" customHeight="1" x14ac:dyDescent="0.35">
      <c r="A39" s="13"/>
      <c r="B39" s="14" t="s">
        <v>4</v>
      </c>
      <c r="C39" s="15" t="s">
        <v>5</v>
      </c>
      <c r="D39" s="16" t="s">
        <v>6</v>
      </c>
      <c r="E39" s="17" t="s">
        <v>7</v>
      </c>
      <c r="F39" s="14" t="s">
        <v>4</v>
      </c>
      <c r="G39" s="15" t="s">
        <v>5</v>
      </c>
      <c r="H39" s="16" t="s">
        <v>6</v>
      </c>
      <c r="I39" s="17" t="s">
        <v>7</v>
      </c>
      <c r="J39" s="18" t="s">
        <v>4</v>
      </c>
    </row>
    <row r="40" spans="1:10" ht="17" customHeight="1" x14ac:dyDescent="0.4">
      <c r="A40" s="27" t="s">
        <v>26</v>
      </c>
      <c r="B40" s="28">
        <v>5.2632000000000003</v>
      </c>
      <c r="C40" s="29">
        <v>14.9425287356322</v>
      </c>
      <c r="D40" s="48">
        <v>5.3333333333333304</v>
      </c>
      <c r="E40" s="31">
        <v>13.846153846153801</v>
      </c>
      <c r="F40" s="28">
        <v>9.4594594594594597</v>
      </c>
      <c r="G40" s="29">
        <v>11.6279069767442</v>
      </c>
      <c r="H40" s="48">
        <v>7.0588235294117698</v>
      </c>
      <c r="I40" s="31">
        <v>9.8591549295774694</v>
      </c>
      <c r="J40" s="34">
        <f>[1]SAS!D12</f>
        <v>13.924050632911401</v>
      </c>
    </row>
    <row r="41" spans="1:10" ht="17" customHeight="1" x14ac:dyDescent="0.4">
      <c r="A41" s="27" t="s">
        <v>27</v>
      </c>
      <c r="B41" s="28">
        <v>66.666700000000006</v>
      </c>
      <c r="C41" s="29">
        <v>70.114942528735597</v>
      </c>
      <c r="D41" s="48">
        <v>61.3333333333333</v>
      </c>
      <c r="E41" s="31">
        <v>63.076923076923102</v>
      </c>
      <c r="F41" s="28">
        <v>63.513513513513502</v>
      </c>
      <c r="G41" s="29">
        <v>62.790697674418603</v>
      </c>
      <c r="H41" s="48">
        <v>70.588235294117695</v>
      </c>
      <c r="I41" s="31">
        <v>69.014084507042298</v>
      </c>
      <c r="J41" s="34">
        <f>[1]SAS!E12</f>
        <v>69.620253164556999</v>
      </c>
    </row>
    <row r="42" spans="1:10" ht="17" customHeight="1" thickBot="1" x14ac:dyDescent="0.35">
      <c r="A42" s="37" t="s">
        <v>28</v>
      </c>
      <c r="B42" s="38">
        <v>28.0702</v>
      </c>
      <c r="C42" s="39">
        <v>14.9425287356322</v>
      </c>
      <c r="D42" s="50">
        <v>33.3333333333333</v>
      </c>
      <c r="E42" s="40">
        <v>23.076923076923102</v>
      </c>
      <c r="F42" s="38">
        <v>27.027027027027</v>
      </c>
      <c r="G42" s="39">
        <v>25.581395348837201</v>
      </c>
      <c r="H42" s="50">
        <v>22.352941176470601</v>
      </c>
      <c r="I42" s="40">
        <v>21.126760563380302</v>
      </c>
      <c r="J42" s="52">
        <f>[1]SAS!F12</f>
        <v>16.455696202531701</v>
      </c>
    </row>
    <row r="43" spans="1:10" x14ac:dyDescent="0.3">
      <c r="A43" s="53" t="s">
        <v>17</v>
      </c>
      <c r="B43" s="43"/>
    </row>
    <row r="44" spans="1:10" x14ac:dyDescent="0.3">
      <c r="A44" s="43" t="str">
        <f>"Q"&amp;'[1]change here first'!B1&amp;" "&amp;'[1]change here first'!B2&amp;" results based on "&amp;'[1]change here first'!B3&amp;" responses."</f>
        <v>Q1 2025 results based on 79 responses.</v>
      </c>
      <c r="B44" s="43"/>
    </row>
  </sheetData>
  <mergeCells count="19">
    <mergeCell ref="A36:J36"/>
    <mergeCell ref="A37:J37"/>
    <mergeCell ref="A38:A39"/>
    <mergeCell ref="B38:E38"/>
    <mergeCell ref="F38:I38"/>
    <mergeCell ref="A20:J20"/>
    <mergeCell ref="A21:J21"/>
    <mergeCell ref="A22:J22"/>
    <mergeCell ref="A23:A24"/>
    <mergeCell ref="B23:E23"/>
    <mergeCell ref="F23:I23"/>
    <mergeCell ref="A1:J1"/>
    <mergeCell ref="A2:J2"/>
    <mergeCell ref="A3:J3"/>
    <mergeCell ref="A4:J4"/>
    <mergeCell ref="B5:F5"/>
    <mergeCell ref="A6:A7"/>
    <mergeCell ref="B6:E6"/>
    <mergeCell ref="F6:I6"/>
  </mergeCells>
  <printOptions horizontalCentered="1"/>
  <pageMargins left="0.25" right="0.25" top="0.75" bottom="0.75" header="0.3" footer="0.3"/>
  <pageSetup scale="6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Lynch</dc:creator>
  <cp:lastModifiedBy>Eric Lynch</cp:lastModifiedBy>
  <dcterms:created xsi:type="dcterms:W3CDTF">2025-05-02T13:41:13Z</dcterms:created>
  <dcterms:modified xsi:type="dcterms:W3CDTF">2025-05-02T13:43:08Z</dcterms:modified>
</cp:coreProperties>
</file>